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690" activeTab="0"/>
  </bookViews>
  <sheets>
    <sheet name="使用法" sheetId="1" r:id="rId1"/>
    <sheet name="集計表" sheetId="2" r:id="rId2"/>
    <sheet name="criteria" sheetId="3" r:id="rId3"/>
    <sheet name="素データ" sheetId="4" r:id="rId4"/>
  </sheets>
  <definedNames>
    <definedName name="_xlnm.Print_Area" localSheetId="1">'集計表'!$A$1:$AG$24</definedName>
  </definedNames>
  <calcPr fullCalcOnLoad="1"/>
</workbook>
</file>

<file path=xl/sharedStrings.xml><?xml version="1.0" encoding="utf-8"?>
<sst xmlns="http://schemas.openxmlformats.org/spreadsheetml/2006/main" count="317" uniqueCount="110">
  <si>
    <t>試合日</t>
  </si>
  <si>
    <t>背番号</t>
  </si>
  <si>
    <t>打席数</t>
  </si>
  <si>
    <t>安打数</t>
  </si>
  <si>
    <t>二塁打</t>
  </si>
  <si>
    <t>三塁打</t>
  </si>
  <si>
    <t>本塁打</t>
  </si>
  <si>
    <t>四死球</t>
  </si>
  <si>
    <t>犠　打</t>
  </si>
  <si>
    <t>Ｅ出塁</t>
  </si>
  <si>
    <t>三　振</t>
  </si>
  <si>
    <t>打　数</t>
  </si>
  <si>
    <t>単　打</t>
  </si>
  <si>
    <t>氏 名</t>
  </si>
  <si>
    <t>打　率</t>
  </si>
  <si>
    <t>出塁率</t>
  </si>
  <si>
    <t>№</t>
  </si>
  <si>
    <t>試合数</t>
  </si>
  <si>
    <t>好プレー</t>
  </si>
  <si>
    <t>積極性</t>
  </si>
  <si>
    <t>当てる</t>
  </si>
  <si>
    <t>スイング</t>
  </si>
  <si>
    <t>投げ方</t>
  </si>
  <si>
    <t>正確さ</t>
  </si>
  <si>
    <t>観点別評価</t>
  </si>
  <si>
    <t>出　欠</t>
  </si>
  <si>
    <t>選　球</t>
  </si>
  <si>
    <t>遠　投</t>
  </si>
  <si>
    <t>姿 勢</t>
  </si>
  <si>
    <t>打 撃</t>
  </si>
  <si>
    <t>送 球</t>
  </si>
  <si>
    <t>捕 球</t>
  </si>
  <si>
    <t>体　勢</t>
  </si>
  <si>
    <t>Ｇ扱い</t>
  </si>
  <si>
    <t>コメント
（全局面をとらえた上での特筆事項）</t>
  </si>
  <si>
    <t>機敏さ</t>
  </si>
  <si>
    <t>走　力</t>
  </si>
  <si>
    <t>　・打撃だけではなく、守備、走塁など選手としての全ての面を総合しての評価点（＋点）です（同一のプレーでも、試合の局面により評価点は異なります）。</t>
  </si>
  <si>
    <t>　・評価点（－点）は、計数除外としています（良かった点のみの評価としたため）。</t>
  </si>
  <si>
    <t>10</t>
  </si>
  <si>
    <t>12</t>
  </si>
  <si>
    <t>11</t>
  </si>
  <si>
    <t>5</t>
  </si>
  <si>
    <t>6</t>
  </si>
  <si>
    <t>13</t>
  </si>
  <si>
    <t>運 動</t>
  </si>
  <si>
    <t>◆好プレー（実戦評価）</t>
  </si>
  <si>
    <t>チーム計</t>
  </si>
  <si>
    <t>エラー出塁</t>
  </si>
  <si>
    <t>三振率</t>
  </si>
  <si>
    <t>8</t>
  </si>
  <si>
    <t>Rev.n   yyyy/mm/dd〔現在〕</t>
  </si>
  <si>
    <t>1</t>
  </si>
  <si>
    <t>2</t>
  </si>
  <si>
    <t>3</t>
  </si>
  <si>
    <t>4</t>
  </si>
  <si>
    <t>7</t>
  </si>
  <si>
    <t>9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</si>
  <si>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</si>
  <si>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</si>
  <si>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</si>
  <si>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</si>
  <si>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</si>
  <si>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</si>
  <si>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</si>
  <si>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</si>
  <si>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</si>
  <si>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</si>
  <si>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</si>
  <si>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</si>
  <si>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</si>
  <si>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ここは手入力</t>
  </si>
  <si>
    <t>１．シートの概略</t>
  </si>
  <si>
    <t>２．使用法</t>
  </si>
  <si>
    <t>　　使用法は、下記の手順によります。</t>
  </si>
  <si>
    <t>　　このブックを構成するシートは下記のとおりです（「使用法のシート」を除く）</t>
  </si>
  <si>
    <t>　　①集計表　　：集計結果を参照する際に使用します（事前に使用目的に応じた整列が必要です）。</t>
  </si>
  <si>
    <t>　　②criteria　：素データを集計する際の『対象データの条件定義表』です（このシートの内容が壊れたら集計結果には正しいものを期待できません）。</t>
  </si>
  <si>
    <t>　　③素データ　：試合での実績テータを、スコアブックを元にこのシートに入力します（このシートの内容が集計されます）。</t>
  </si>
  <si>
    <t>　　◆ご注意</t>
  </si>
  <si>
    <t>『集計表』と『素データ』のシートのセルには関数が入っていますから、数式を壊さぬようにお願い致します。</t>
  </si>
  <si>
    <t>　　（１）使用のための準備</t>
  </si>
  <si>
    <t>ａ．集計表の行数が足りない場合には追加なさって下さい。</t>
  </si>
  <si>
    <t>ｂ．『集計表』と『criteria』のシートに『メンバー名』を入力して下さい。</t>
  </si>
  <si>
    <t>ｃ．『criteria』のシートで、関数用クライテリアが不足した場合は、他の行に倣って追加して下さい。</t>
  </si>
  <si>
    <t>ｄ．『集計表』や『素データ』のシートの行数を増やした場合には、それぞれ他の行に倣って個々のセルに関数を埋め込んで下さい。</t>
  </si>
  <si>
    <t>ａ．スコアブックを元に、『素データ』のシートに実績値を入力して下さい。</t>
  </si>
  <si>
    <t>ｂ．消化した試合数は、『集計表』の最上段にある該当するセルに手入力して下さい（確実性は高いものの関数使用で完璧とは言えないため）。</t>
  </si>
  <si>
    <t>　　（２）スコアの入力〔試合消化の都度入力〕</t>
  </si>
  <si>
    <t>　　（３）観点別評価やコメントの入力〔気付いた時点で随時入力〕</t>
  </si>
  <si>
    <t>例：</t>
  </si>
  <si>
    <t>・単なる単打は１点</t>
  </si>
  <si>
    <t>・単打でもタイムリーの場合は４点</t>
  </si>
  <si>
    <t>・四球は２つで１点</t>
  </si>
  <si>
    <t>・勝利投手は５点</t>
  </si>
  <si>
    <t>ｃ．『好プレー』は、打撃の貢献度やスコアに成績として表れない好守をボーナスポイント的に与えるものです（マイナス点は計上せず）。</t>
  </si>
  <si>
    <t>　　（４）実績値の参照</t>
  </si>
  <si>
    <t>ｄ．その必要に応じて印刷して下さい。</t>
  </si>
  <si>
    <t>◆ご注意</t>
  </si>
  <si>
    <t>　『整列』を実施する場合は、対象とするセルの範囲を誤らぬようご注意下さい。</t>
  </si>
  <si>
    <t>　その範囲に誤りがあった場合、結果的にファイルの破損というとになります。</t>
  </si>
  <si>
    <t>ｂ．『コメント』は、気付いた事項を文章で表現して下さい。</t>
  </si>
  <si>
    <t>ａ．『規定打席数』の概念を排除できないと思いますので、まず全メンバーを対象にして『打席数の降順』で整列します。</t>
  </si>
  <si>
    <t>ｂ．次に、規定打席数を満たす者に対象を絞って、『第一キー：打率』、『第二キー：出塁率』としてそれぞれ降順で整列します。</t>
  </si>
  <si>
    <t>ｃ．次に、規定打席数を満たさない者に対象を絞って、『第一キー：打率』、『第二キー：出塁率』としてそれぞれ降順で整列します。</t>
  </si>
  <si>
    <t>ａ．『観点別評価』は、それぞれに関する本人の水準を記録するもので、その程度により……×、○、◎等を使用します。</t>
  </si>
  <si>
    <t>　　　　　　　　　集計キーは、背番号です。</t>
  </si>
  <si>
    <t>集計キーとして使用</t>
  </si>
  <si>
    <t>コメントとしての選手名</t>
  </si>
  <si>
    <t>◆関数用のクライテリア』は『Ｂ列からＯ列』までの２行で１組（選手一人分）です。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</si>
</sst>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_ "/>
    <numFmt numFmtId="178" formatCode="m/d"/>
  </numFmts>
  <fonts count="12">
    <font>
      <sz val="11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color indexed="9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color indexed="9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5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textRotation="255"/>
    </xf>
    <xf numFmtId="0" fontId="0" fillId="2" borderId="1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NumberFormat="1" applyBorder="1" applyAlignment="1">
      <alignment horizontal="right"/>
    </xf>
    <xf numFmtId="0" fontId="0" fillId="0" borderId="6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4" fillId="0" borderId="12" xfId="0" applyFont="1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 textRotation="255"/>
    </xf>
    <xf numFmtId="0" fontId="0" fillId="0" borderId="1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8" xfId="0" applyBorder="1" applyAlignment="1">
      <alignment vertical="center" textRotation="255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Border="1" applyAlignment="1">
      <alignment horizontal="center" vertical="center" textRotation="255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Alignment="1">
      <alignment horizontal="right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center" vertical="center" textRotation="255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56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56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  <xf numFmtId="56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3" xfId="0" applyNumberFormat="1" applyBorder="1" applyAlignment="1">
      <alignment horizontal="center" vertical="center"/>
    </xf>
    <xf numFmtId="177" fontId="8" fillId="4" borderId="3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30" xfId="0" applyNumberFormat="1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vertical="center"/>
    </xf>
    <xf numFmtId="177" fontId="0" fillId="0" borderId="32" xfId="0" applyNumberForma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/>
    </xf>
    <xf numFmtId="56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77" fontId="0" fillId="0" borderId="8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/>
    </xf>
    <xf numFmtId="49" fontId="0" fillId="0" borderId="0" xfId="0" applyNumberFormat="1" applyAlignment="1">
      <alignment/>
    </xf>
    <xf numFmtId="177" fontId="2" fillId="5" borderId="29" xfId="0" applyNumberFormat="1" applyFont="1" applyFill="1" applyBorder="1" applyAlignment="1">
      <alignment vertical="center" textRotation="255"/>
    </xf>
    <xf numFmtId="177" fontId="2" fillId="5" borderId="34" xfId="0" applyNumberFormat="1" applyFont="1" applyFill="1" applyBorder="1" applyAlignment="1">
      <alignment vertical="center" textRotation="255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5" borderId="3" xfId="0" applyNumberFormat="1" applyFont="1" applyFill="1" applyBorder="1" applyAlignment="1">
      <alignment vertical="center" textRotation="255"/>
    </xf>
    <xf numFmtId="0" fontId="2" fillId="5" borderId="32" xfId="0" applyNumberFormat="1" applyFont="1" applyFill="1" applyBorder="1" applyAlignment="1">
      <alignment vertical="center" textRotation="255"/>
    </xf>
    <xf numFmtId="0" fontId="2" fillId="5" borderId="28" xfId="0" applyNumberFormat="1" applyFont="1" applyFill="1" applyBorder="1" applyAlignment="1">
      <alignment vertical="center" textRotation="255"/>
    </xf>
    <xf numFmtId="0" fontId="2" fillId="5" borderId="33" xfId="0" applyNumberFormat="1" applyFont="1" applyFill="1" applyBorder="1" applyAlignment="1">
      <alignment vertical="center" textRotation="255"/>
    </xf>
    <xf numFmtId="0" fontId="10" fillId="5" borderId="3" xfId="0" applyNumberFormat="1" applyFont="1" applyFill="1" applyBorder="1" applyAlignment="1">
      <alignment vertical="center" textRotation="255"/>
    </xf>
    <xf numFmtId="0" fontId="10" fillId="5" borderId="32" xfId="0" applyNumberFormat="1" applyFont="1" applyFill="1" applyBorder="1" applyAlignment="1">
      <alignment vertical="center" textRotation="255"/>
    </xf>
    <xf numFmtId="0" fontId="2" fillId="5" borderId="2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vertical="center" textRotation="255"/>
    </xf>
    <xf numFmtId="49" fontId="2" fillId="5" borderId="32" xfId="0" applyNumberFormat="1" applyFont="1" applyFill="1" applyBorder="1" applyAlignment="1">
      <alignment vertical="center" textRotation="255"/>
    </xf>
    <xf numFmtId="49" fontId="5" fillId="6" borderId="3" xfId="0" applyNumberFormat="1" applyFont="1" applyFill="1" applyBorder="1" applyAlignment="1">
      <alignment horizontal="center" vertical="center" textRotation="255"/>
    </xf>
    <xf numFmtId="49" fontId="5" fillId="6" borderId="32" xfId="0" applyNumberFormat="1" applyFont="1" applyFill="1" applyBorder="1" applyAlignment="1">
      <alignment horizontal="center" vertical="center" textRotation="255"/>
    </xf>
    <xf numFmtId="49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0" fillId="7" borderId="1" xfId="0" applyNumberFormat="1" applyFill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4</xdr:row>
      <xdr:rowOff>228600</xdr:rowOff>
    </xdr:to>
    <xdr:sp>
      <xdr:nvSpPr>
        <xdr:cNvPr id="1" name="Line 1"/>
        <xdr:cNvSpPr>
          <a:spLocks/>
        </xdr:cNvSpPr>
      </xdr:nvSpPr>
      <xdr:spPr>
        <a:xfrm flipV="1">
          <a:off x="285750" y="723900"/>
          <a:ext cx="333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1047750</xdr:colOff>
      <xdr:row>4</xdr:row>
      <xdr:rowOff>0</xdr:rowOff>
    </xdr:from>
    <xdr:to>
      <xdr:col>4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1666875" y="714375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28575</xdr:rowOff>
    </xdr:from>
    <xdr:to>
      <xdr:col>16</xdr:col>
      <xdr:colOff>104775</xdr:colOff>
      <xdr:row>3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4476750" y="209550"/>
          <a:ext cx="2714625" cy="3429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85725</xdr:rowOff>
    </xdr:from>
    <xdr:to>
      <xdr:col>16</xdr:col>
      <xdr:colOff>95250</xdr:colOff>
      <xdr:row>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629150" y="266700"/>
          <a:ext cx="2552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　打撃成績と個人評価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438400" y="714375"/>
          <a:ext cx="3429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24</xdr:row>
      <xdr:rowOff>0</xdr:rowOff>
    </xdr:from>
    <xdr:to>
      <xdr:col>11</xdr:col>
      <xdr:colOff>38100</xdr:colOff>
      <xdr:row>24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867275" y="56673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中森</a:t>
          </a:r>
        </a:p>
      </xdr:txBody>
    </xdr:sp>
    <xdr:clientData/>
  </xdr:twoCellAnchor>
  <xdr:twoCellAnchor>
    <xdr:from>
      <xdr:col>9</xdr:col>
      <xdr:colOff>238125</xdr:colOff>
      <xdr:row>24</xdr:row>
      <xdr:rowOff>0</xdr:rowOff>
    </xdr:from>
    <xdr:to>
      <xdr:col>11</xdr:col>
      <xdr:colOff>19050</xdr:colOff>
      <xdr:row>24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857750" y="56673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中森</a:t>
          </a:r>
        </a:p>
      </xdr:txBody>
    </xdr:sp>
    <xdr:clientData/>
  </xdr:twoCellAnchor>
  <xdr:twoCellAnchor>
    <xdr:from>
      <xdr:col>9</xdr:col>
      <xdr:colOff>247650</xdr:colOff>
      <xdr:row>24</xdr:row>
      <xdr:rowOff>0</xdr:rowOff>
    </xdr:from>
    <xdr:to>
      <xdr:col>11</xdr:col>
      <xdr:colOff>38100</xdr:colOff>
      <xdr:row>24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867275" y="56673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中森</a:t>
          </a:r>
        </a:p>
      </xdr:txBody>
    </xdr:sp>
    <xdr:clientData/>
  </xdr:twoCellAnchor>
  <xdr:twoCellAnchor>
    <xdr:from>
      <xdr:col>9</xdr:col>
      <xdr:colOff>247650</xdr:colOff>
      <xdr:row>24</xdr:row>
      <xdr:rowOff>0</xdr:rowOff>
    </xdr:from>
    <xdr:to>
      <xdr:col>11</xdr:col>
      <xdr:colOff>38100</xdr:colOff>
      <xdr:row>24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867275" y="56673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中森</a:t>
          </a:r>
        </a:p>
      </xdr:txBody>
    </xdr:sp>
    <xdr:clientData/>
  </xdr:twoCellAnchor>
  <xdr:twoCellAnchor>
    <xdr:from>
      <xdr:col>9</xdr:col>
      <xdr:colOff>247650</xdr:colOff>
      <xdr:row>24</xdr:row>
      <xdr:rowOff>0</xdr:rowOff>
    </xdr:from>
    <xdr:to>
      <xdr:col>11</xdr:col>
      <xdr:colOff>38100</xdr:colOff>
      <xdr:row>24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867275" y="56673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中森</a:t>
          </a:r>
        </a:p>
      </xdr:txBody>
    </xdr:sp>
    <xdr:clientData/>
  </xdr:twoCellAnchor>
  <xdr:twoCellAnchor>
    <xdr:from>
      <xdr:col>9</xdr:col>
      <xdr:colOff>247650</xdr:colOff>
      <xdr:row>24</xdr:row>
      <xdr:rowOff>0</xdr:rowOff>
    </xdr:from>
    <xdr:to>
      <xdr:col>11</xdr:col>
      <xdr:colOff>38100</xdr:colOff>
      <xdr:row>24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867275" y="56673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中森</a:t>
          </a:r>
        </a:p>
      </xdr:txBody>
    </xdr:sp>
    <xdr:clientData/>
  </xdr:twoCellAnchor>
  <xdr:twoCellAnchor>
    <xdr:from>
      <xdr:col>9</xdr:col>
      <xdr:colOff>190500</xdr:colOff>
      <xdr:row>24</xdr:row>
      <xdr:rowOff>0</xdr:rowOff>
    </xdr:from>
    <xdr:to>
      <xdr:col>11</xdr:col>
      <xdr:colOff>104775</xdr:colOff>
      <xdr:row>24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810125" y="56673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戸井田</a:t>
          </a:r>
        </a:p>
      </xdr:txBody>
    </xdr:sp>
    <xdr:clientData/>
  </xdr:twoCellAnchor>
  <xdr:twoCellAnchor>
    <xdr:from>
      <xdr:col>9</xdr:col>
      <xdr:colOff>190500</xdr:colOff>
      <xdr:row>24</xdr:row>
      <xdr:rowOff>0</xdr:rowOff>
    </xdr:from>
    <xdr:to>
      <xdr:col>11</xdr:col>
      <xdr:colOff>104775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810125" y="56673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戸井田</a:t>
          </a:r>
        </a:p>
      </xdr:txBody>
    </xdr:sp>
    <xdr:clientData/>
  </xdr:twoCellAnchor>
  <xdr:twoCellAnchor>
    <xdr:from>
      <xdr:col>9</xdr:col>
      <xdr:colOff>247650</xdr:colOff>
      <xdr:row>24</xdr:row>
      <xdr:rowOff>0</xdr:rowOff>
    </xdr:from>
    <xdr:to>
      <xdr:col>11</xdr:col>
      <xdr:colOff>38100</xdr:colOff>
      <xdr:row>24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867275" y="56673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中森</a:t>
          </a:r>
        </a:p>
      </xdr:txBody>
    </xdr:sp>
    <xdr:clientData/>
  </xdr:twoCellAnchor>
  <xdr:twoCellAnchor>
    <xdr:from>
      <xdr:col>9</xdr:col>
      <xdr:colOff>247650</xdr:colOff>
      <xdr:row>24</xdr:row>
      <xdr:rowOff>0</xdr:rowOff>
    </xdr:from>
    <xdr:to>
      <xdr:col>11</xdr:col>
      <xdr:colOff>38100</xdr:colOff>
      <xdr:row>24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4867275" y="56673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中森</a:t>
          </a:r>
        </a:p>
      </xdr:txBody>
    </xdr:sp>
    <xdr:clientData/>
  </xdr:twoCellAnchor>
  <xdr:twoCellAnchor>
    <xdr:from>
      <xdr:col>9</xdr:col>
      <xdr:colOff>247650</xdr:colOff>
      <xdr:row>24</xdr:row>
      <xdr:rowOff>0</xdr:rowOff>
    </xdr:from>
    <xdr:to>
      <xdr:col>11</xdr:col>
      <xdr:colOff>38100</xdr:colOff>
      <xdr:row>24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4867275" y="56673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中森</a:t>
          </a:r>
        </a:p>
      </xdr:txBody>
    </xdr:sp>
    <xdr:clientData/>
  </xdr:twoCellAnchor>
  <xdr:twoCellAnchor>
    <xdr:from>
      <xdr:col>9</xdr:col>
      <xdr:colOff>209550</xdr:colOff>
      <xdr:row>24</xdr:row>
      <xdr:rowOff>0</xdr:rowOff>
    </xdr:from>
    <xdr:to>
      <xdr:col>11</xdr:col>
      <xdr:colOff>133350</xdr:colOff>
      <xdr:row>24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4829175" y="56673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戸井田</a:t>
          </a:r>
        </a:p>
      </xdr:txBody>
    </xdr:sp>
    <xdr:clientData/>
  </xdr:twoCellAnchor>
  <xdr:twoCellAnchor>
    <xdr:from>
      <xdr:col>9</xdr:col>
      <xdr:colOff>200025</xdr:colOff>
      <xdr:row>24</xdr:row>
      <xdr:rowOff>0</xdr:rowOff>
    </xdr:from>
    <xdr:to>
      <xdr:col>10</xdr:col>
      <xdr:colOff>342900</xdr:colOff>
      <xdr:row>24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4819650" y="56673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中森</a:t>
          </a:r>
        </a:p>
      </xdr:txBody>
    </xdr:sp>
    <xdr:clientData/>
  </xdr:twoCellAnchor>
  <xdr:twoCellAnchor>
    <xdr:from>
      <xdr:col>9</xdr:col>
      <xdr:colOff>200025</xdr:colOff>
      <xdr:row>24</xdr:row>
      <xdr:rowOff>0</xdr:rowOff>
    </xdr:from>
    <xdr:to>
      <xdr:col>10</xdr:col>
      <xdr:colOff>342900</xdr:colOff>
      <xdr:row>24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4819650" y="56673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中森</a:t>
          </a:r>
        </a:p>
      </xdr:txBody>
    </xdr:sp>
    <xdr:clientData/>
  </xdr:twoCellAnchor>
  <xdr:twoCellAnchor>
    <xdr:from>
      <xdr:col>9</xdr:col>
      <xdr:colOff>190500</xdr:colOff>
      <xdr:row>24</xdr:row>
      <xdr:rowOff>0</xdr:rowOff>
    </xdr:from>
    <xdr:to>
      <xdr:col>11</xdr:col>
      <xdr:colOff>104775</xdr:colOff>
      <xdr:row>24</xdr:row>
      <xdr:rowOff>0</xdr:rowOff>
    </xdr:to>
    <xdr:sp>
      <xdr:nvSpPr>
        <xdr:cNvPr id="20" name="TextBox 23"/>
        <xdr:cNvSpPr txBox="1">
          <a:spLocks noChangeArrowheads="1"/>
        </xdr:cNvSpPr>
      </xdr:nvSpPr>
      <xdr:spPr>
        <a:xfrm>
          <a:off x="4810125" y="56673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戸井田</a:t>
          </a:r>
        </a:p>
      </xdr:txBody>
    </xdr:sp>
    <xdr:clientData/>
  </xdr:twoCellAnchor>
  <xdr:twoCellAnchor>
    <xdr:from>
      <xdr:col>9</xdr:col>
      <xdr:colOff>209550</xdr:colOff>
      <xdr:row>24</xdr:row>
      <xdr:rowOff>0</xdr:rowOff>
    </xdr:from>
    <xdr:to>
      <xdr:col>11</xdr:col>
      <xdr:colOff>133350</xdr:colOff>
      <xdr:row>24</xdr:row>
      <xdr:rowOff>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4829175" y="56673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戸井田</a:t>
          </a:r>
        </a:p>
      </xdr:txBody>
    </xdr:sp>
    <xdr:clientData/>
  </xdr:twoCellAnchor>
  <xdr:twoCellAnchor>
    <xdr:from>
      <xdr:col>2</xdr:col>
      <xdr:colOff>676275</xdr:colOff>
      <xdr:row>2</xdr:row>
      <xdr:rowOff>47625</xdr:rowOff>
    </xdr:from>
    <xdr:to>
      <xdr:col>4</xdr:col>
      <xdr:colOff>133350</xdr:colOff>
      <xdr:row>4</xdr:row>
      <xdr:rowOff>104775</xdr:rowOff>
    </xdr:to>
    <xdr:sp>
      <xdr:nvSpPr>
        <xdr:cNvPr id="22" name="Line 26"/>
        <xdr:cNvSpPr>
          <a:spLocks/>
        </xdr:cNvSpPr>
      </xdr:nvSpPr>
      <xdr:spPr>
        <a:xfrm>
          <a:off x="1295400" y="400050"/>
          <a:ext cx="857250" cy="419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47625</xdr:rowOff>
    </xdr:from>
    <xdr:to>
      <xdr:col>1</xdr:col>
      <xdr:colOff>0</xdr:colOff>
      <xdr:row>28</xdr:row>
      <xdr:rowOff>161925</xdr:rowOff>
    </xdr:to>
    <xdr:sp>
      <xdr:nvSpPr>
        <xdr:cNvPr id="1" name="AutoShape 1"/>
        <xdr:cNvSpPr>
          <a:spLocks/>
        </xdr:cNvSpPr>
      </xdr:nvSpPr>
      <xdr:spPr>
        <a:xfrm rot="16200000">
          <a:off x="38100" y="4857750"/>
          <a:ext cx="1104900" cy="114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26</xdr:row>
      <xdr:rowOff>57150</xdr:rowOff>
    </xdr:from>
    <xdr:to>
      <xdr:col>3</xdr:col>
      <xdr:colOff>38100</xdr:colOff>
      <xdr:row>26</xdr:row>
      <xdr:rowOff>142875</xdr:rowOff>
    </xdr:to>
    <xdr:sp>
      <xdr:nvSpPr>
        <xdr:cNvPr id="2" name="AutoShape 2"/>
        <xdr:cNvSpPr>
          <a:spLocks/>
        </xdr:cNvSpPr>
      </xdr:nvSpPr>
      <xdr:spPr>
        <a:xfrm rot="16200000">
          <a:off x="1981200" y="4514850"/>
          <a:ext cx="895350" cy="76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D36"/>
  <sheetViews>
    <sheetView showGridLines="0" tabSelected="1" workbookViewId="0" topLeftCell="A1">
      <selection activeCell="H7" sqref="H7"/>
    </sheetView>
  </sheetViews>
  <sheetFormatPr defaultColWidth="8.796875" defaultRowHeight="19.5" customHeight="1"/>
  <cols>
    <col min="1" max="1" width="3.59765625" style="1" customWidth="1"/>
    <col min="2" max="16384" width="9" style="1" customWidth="1"/>
  </cols>
  <sheetData>
    <row r="1" ht="12.75" customHeight="1"/>
    <row r="2" s="148" customFormat="1" ht="19.5" customHeight="1">
      <c r="B2" s="147" t="s">
        <v>72</v>
      </c>
    </row>
    <row r="3" ht="19.5" customHeight="1">
      <c r="B3" s="1" t="s">
        <v>75</v>
      </c>
    </row>
    <row r="4" ht="19.5" customHeight="1">
      <c r="B4" s="1" t="s">
        <v>76</v>
      </c>
    </row>
    <row r="5" ht="19.5" customHeight="1">
      <c r="B5" s="1" t="s">
        <v>77</v>
      </c>
    </row>
    <row r="6" ht="19.5" customHeight="1">
      <c r="B6" s="1" t="s">
        <v>78</v>
      </c>
    </row>
    <row r="7" ht="19.5" customHeight="1">
      <c r="B7" s="1" t="s">
        <v>106</v>
      </c>
    </row>
    <row r="8" ht="19.5" customHeight="1">
      <c r="B8" s="1" t="s">
        <v>79</v>
      </c>
    </row>
    <row r="9" ht="19.5" customHeight="1">
      <c r="C9" s="1" t="s">
        <v>80</v>
      </c>
    </row>
    <row r="11" ht="19.5" customHeight="1">
      <c r="B11" s="149" t="s">
        <v>73</v>
      </c>
    </row>
    <row r="12" ht="19.5" customHeight="1">
      <c r="B12" s="148" t="s">
        <v>74</v>
      </c>
    </row>
    <row r="13" ht="19.5" customHeight="1">
      <c r="B13" s="150" t="s">
        <v>81</v>
      </c>
    </row>
    <row r="14" ht="19.5" customHeight="1">
      <c r="C14" s="1" t="s">
        <v>82</v>
      </c>
    </row>
    <row r="15" ht="19.5" customHeight="1">
      <c r="C15" s="1" t="s">
        <v>83</v>
      </c>
    </row>
    <row r="16" ht="19.5" customHeight="1">
      <c r="C16" s="1" t="s">
        <v>84</v>
      </c>
    </row>
    <row r="17" ht="19.5" customHeight="1">
      <c r="C17" s="1" t="s">
        <v>85</v>
      </c>
    </row>
    <row r="18" ht="19.5" customHeight="1">
      <c r="B18" s="150" t="s">
        <v>88</v>
      </c>
    </row>
    <row r="19" ht="19.5" customHeight="1">
      <c r="C19" s="1" t="s">
        <v>86</v>
      </c>
    </row>
    <row r="20" ht="19.5" customHeight="1">
      <c r="C20" s="1" t="s">
        <v>87</v>
      </c>
    </row>
    <row r="21" ht="19.5" customHeight="1">
      <c r="C21" s="1" t="s">
        <v>95</v>
      </c>
    </row>
    <row r="22" spans="3:4" ht="19.5" customHeight="1">
      <c r="C22" s="151" t="s">
        <v>90</v>
      </c>
      <c r="D22" s="1" t="s">
        <v>91</v>
      </c>
    </row>
    <row r="23" ht="19.5" customHeight="1">
      <c r="D23" s="1" t="s">
        <v>92</v>
      </c>
    </row>
    <row r="24" ht="19.5" customHeight="1">
      <c r="D24" s="1" t="s">
        <v>93</v>
      </c>
    </row>
    <row r="25" ht="19.5" customHeight="1">
      <c r="D25" s="1" t="s">
        <v>94</v>
      </c>
    </row>
    <row r="26" ht="19.5" customHeight="1">
      <c r="B26" s="150" t="s">
        <v>89</v>
      </c>
    </row>
    <row r="27" ht="19.5" customHeight="1">
      <c r="C27" s="1" t="s">
        <v>105</v>
      </c>
    </row>
    <row r="28" ht="19.5" customHeight="1">
      <c r="C28" s="1" t="s">
        <v>101</v>
      </c>
    </row>
    <row r="29" ht="19.5" customHeight="1">
      <c r="B29" s="150" t="s">
        <v>96</v>
      </c>
    </row>
    <row r="30" ht="19.5" customHeight="1">
      <c r="C30" s="1" t="s">
        <v>102</v>
      </c>
    </row>
    <row r="31" ht="19.5" customHeight="1">
      <c r="C31" s="1" t="s">
        <v>103</v>
      </c>
    </row>
    <row r="32" ht="19.5" customHeight="1">
      <c r="C32" s="1" t="s">
        <v>104</v>
      </c>
    </row>
    <row r="33" ht="19.5" customHeight="1">
      <c r="C33" s="1" t="s">
        <v>97</v>
      </c>
    </row>
    <row r="34" ht="19.5" customHeight="1">
      <c r="C34" s="149" t="s">
        <v>98</v>
      </c>
    </row>
    <row r="35" ht="19.5" customHeight="1">
      <c r="C35" s="1" t="s">
        <v>99</v>
      </c>
    </row>
    <row r="36" ht="19.5" customHeight="1">
      <c r="C36" s="1" t="s">
        <v>100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2:AG24"/>
  <sheetViews>
    <sheetView showGridLines="0" workbookViewId="0" topLeftCell="A1">
      <selection activeCell="U3" sqref="U3"/>
    </sheetView>
  </sheetViews>
  <sheetFormatPr defaultColWidth="8.796875" defaultRowHeight="14.25"/>
  <cols>
    <col min="1" max="1" width="3" style="0" customWidth="1"/>
    <col min="2" max="2" width="3.5" style="8" customWidth="1"/>
    <col min="3" max="3" width="11" style="0" customWidth="1"/>
    <col min="4" max="4" width="3.69921875" style="6" customWidth="1"/>
    <col min="5" max="5" width="4.3984375" style="6" customWidth="1"/>
    <col min="6" max="6" width="3.59765625" style="6" customWidth="1"/>
    <col min="7" max="7" width="7.69921875" style="5" customWidth="1"/>
    <col min="8" max="8" width="7.8984375" style="5" customWidth="1"/>
    <col min="9" max="19" width="3.69921875" style="5" customWidth="1"/>
    <col min="20" max="20" width="7.59765625" style="5" customWidth="1"/>
    <col min="21" max="32" width="2.69921875" style="0" customWidth="1"/>
    <col min="33" max="33" width="54.5" style="0" customWidth="1"/>
  </cols>
  <sheetData>
    <row r="2" ht="13.5">
      <c r="C2" t="s">
        <v>71</v>
      </c>
    </row>
    <row r="4" spans="14:33" ht="14.25" thickBot="1">
      <c r="N4" s="24"/>
      <c r="O4" s="24"/>
      <c r="P4" s="24"/>
      <c r="Q4" s="24"/>
      <c r="R4" s="24"/>
      <c r="S4" s="24"/>
      <c r="T4" s="82"/>
      <c r="AG4" s="48" t="s">
        <v>51</v>
      </c>
    </row>
    <row r="5" spans="2:33" s="1" customFormat="1" ht="19.5" customHeight="1" thickBot="1">
      <c r="B5" s="9"/>
      <c r="C5" s="10" t="s">
        <v>47</v>
      </c>
      <c r="D5" s="11"/>
      <c r="E5" s="16"/>
      <c r="F5" s="16"/>
      <c r="G5" s="78">
        <f>IF(J5=0,0,K5/J5)</f>
        <v>0</v>
      </c>
      <c r="H5" s="78">
        <f>IF(I5=0,0,(K5+P5+R5)/I5)</f>
        <v>0</v>
      </c>
      <c r="I5" s="77">
        <f>SUM(I8:I20)</f>
        <v>0</v>
      </c>
      <c r="J5" s="77">
        <f aca="true" t="shared" si="0" ref="J5:S5">SUM(J8:J20)</f>
        <v>0</v>
      </c>
      <c r="K5" s="77">
        <f t="shared" si="0"/>
        <v>0</v>
      </c>
      <c r="L5" s="77">
        <f t="shared" si="0"/>
        <v>0</v>
      </c>
      <c r="M5" s="77">
        <f t="shared" si="0"/>
        <v>0</v>
      </c>
      <c r="N5" s="77">
        <f t="shared" si="0"/>
        <v>0</v>
      </c>
      <c r="O5" s="77">
        <f t="shared" si="0"/>
        <v>0</v>
      </c>
      <c r="P5" s="77">
        <f t="shared" si="0"/>
        <v>0</v>
      </c>
      <c r="Q5" s="77">
        <f t="shared" si="0"/>
        <v>0</v>
      </c>
      <c r="R5" s="77">
        <f t="shared" si="0"/>
        <v>0</v>
      </c>
      <c r="S5" s="83">
        <f t="shared" si="0"/>
        <v>0</v>
      </c>
      <c r="T5" s="84">
        <f>IF(S5=0,0,S5/I5)</f>
        <v>0</v>
      </c>
      <c r="U5" s="125" t="s">
        <v>24</v>
      </c>
      <c r="V5" s="126"/>
      <c r="W5" s="127"/>
      <c r="X5" s="127"/>
      <c r="Y5" s="126"/>
      <c r="Z5" s="126"/>
      <c r="AA5" s="126"/>
      <c r="AB5" s="126"/>
      <c r="AC5" s="126"/>
      <c r="AD5" s="126"/>
      <c r="AE5" s="126"/>
      <c r="AF5" s="128"/>
      <c r="AG5" s="117" t="s">
        <v>34</v>
      </c>
    </row>
    <row r="6" spans="2:33" ht="18.75" customHeight="1">
      <c r="B6" s="139" t="s">
        <v>16</v>
      </c>
      <c r="C6" s="141" t="s">
        <v>13</v>
      </c>
      <c r="D6" s="143" t="s">
        <v>1</v>
      </c>
      <c r="E6" s="143" t="s">
        <v>17</v>
      </c>
      <c r="F6" s="145" t="s">
        <v>18</v>
      </c>
      <c r="G6" s="133" t="s">
        <v>14</v>
      </c>
      <c r="H6" s="133" t="s">
        <v>15</v>
      </c>
      <c r="I6" s="133" t="s">
        <v>2</v>
      </c>
      <c r="J6" s="133" t="s">
        <v>11</v>
      </c>
      <c r="K6" s="133" t="s">
        <v>3</v>
      </c>
      <c r="L6" s="133" t="s">
        <v>12</v>
      </c>
      <c r="M6" s="133" t="s">
        <v>4</v>
      </c>
      <c r="N6" s="133" t="s">
        <v>5</v>
      </c>
      <c r="O6" s="133" t="s">
        <v>6</v>
      </c>
      <c r="P6" s="133" t="s">
        <v>7</v>
      </c>
      <c r="Q6" s="133" t="s">
        <v>8</v>
      </c>
      <c r="R6" s="137" t="s">
        <v>48</v>
      </c>
      <c r="S6" s="135" t="s">
        <v>10</v>
      </c>
      <c r="T6" s="115" t="s">
        <v>49</v>
      </c>
      <c r="U6" s="120" t="s">
        <v>28</v>
      </c>
      <c r="V6" s="131"/>
      <c r="W6" s="129" t="s">
        <v>45</v>
      </c>
      <c r="X6" s="130"/>
      <c r="Y6" s="132" t="s">
        <v>29</v>
      </c>
      <c r="Z6" s="121"/>
      <c r="AA6" s="131"/>
      <c r="AB6" s="120" t="s">
        <v>30</v>
      </c>
      <c r="AC6" s="121"/>
      <c r="AD6" s="122"/>
      <c r="AE6" s="123" t="s">
        <v>31</v>
      </c>
      <c r="AF6" s="124"/>
      <c r="AG6" s="118"/>
    </row>
    <row r="7" spans="2:33" ht="45" customHeight="1" thickBot="1">
      <c r="B7" s="140"/>
      <c r="C7" s="142"/>
      <c r="D7" s="144"/>
      <c r="E7" s="144"/>
      <c r="F7" s="146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8"/>
      <c r="S7" s="136"/>
      <c r="T7" s="116"/>
      <c r="U7" s="32" t="s">
        <v>25</v>
      </c>
      <c r="V7" s="38" t="s">
        <v>19</v>
      </c>
      <c r="W7" s="32" t="s">
        <v>35</v>
      </c>
      <c r="X7" s="35" t="s">
        <v>36</v>
      </c>
      <c r="Y7" s="42" t="s">
        <v>26</v>
      </c>
      <c r="Z7" s="34" t="s">
        <v>21</v>
      </c>
      <c r="AA7" s="38" t="s">
        <v>20</v>
      </c>
      <c r="AB7" s="32" t="s">
        <v>22</v>
      </c>
      <c r="AC7" s="33" t="s">
        <v>23</v>
      </c>
      <c r="AD7" s="35" t="s">
        <v>27</v>
      </c>
      <c r="AE7" s="45" t="s">
        <v>32</v>
      </c>
      <c r="AF7" s="41" t="s">
        <v>33</v>
      </c>
      <c r="AG7" s="119"/>
    </row>
    <row r="8" spans="2:33" s="12" customFormat="1" ht="19.5" customHeight="1">
      <c r="B8" s="64">
        <f aca="true" t="shared" si="1" ref="B8:B20">B7+1</f>
        <v>1</v>
      </c>
      <c r="C8" s="110" t="s">
        <v>58</v>
      </c>
      <c r="D8" s="65" t="s">
        <v>52</v>
      </c>
      <c r="E8" s="69">
        <f>DCOUNTA('素データ'!$B$2:$O$471,"氏 名",criteria!$B$1:$O$2)</f>
        <v>0</v>
      </c>
      <c r="F8" s="66">
        <f>DSUM('素データ'!$B$2:$O$471,"好プレー",criteria!$B$1:$O$2)</f>
        <v>0</v>
      </c>
      <c r="G8" s="108">
        <f aca="true" t="shared" si="2" ref="G8:G20">IF(J8=0,0,K8/J8)</f>
        <v>0</v>
      </c>
      <c r="H8" s="108">
        <f aca="true" t="shared" si="3" ref="H8:H20">IF(I8=0,0,(K8+P8+R8)/I8)</f>
        <v>0</v>
      </c>
      <c r="I8" s="66">
        <f>DSUM('素データ'!$B$2:$O$471,"打席数",criteria!$B$1:$O$2)</f>
        <v>0</v>
      </c>
      <c r="J8" s="66">
        <f aca="true" t="shared" si="4" ref="J8:J20">I8-P8-Q8</f>
        <v>0</v>
      </c>
      <c r="K8" s="66">
        <f aca="true" t="shared" si="5" ref="K8:K20">L8+M8+N8+O8</f>
        <v>0</v>
      </c>
      <c r="L8" s="66">
        <f>DSUM('素データ'!$B$2:$O$471,"単　打",criteria!$B$1:$O$2)</f>
        <v>0</v>
      </c>
      <c r="M8" s="66">
        <f>DSUM('素データ'!$B$2:$O$471,"二塁打",criteria!$B$1:$O$2)</f>
        <v>0</v>
      </c>
      <c r="N8" s="66">
        <f>DSUM('素データ'!$B$2:$O$471,"三塁打",criteria!$B$1:$O$2)</f>
        <v>0</v>
      </c>
      <c r="O8" s="66">
        <f>DSUM('素データ'!$B$2:$O$471,"本塁打",criteria!$B$1:$O$2)</f>
        <v>0</v>
      </c>
      <c r="P8" s="66">
        <f>DSUM('素データ'!$B$2:$O$471,"四死球",criteria!$B$1:$O$2)</f>
        <v>0</v>
      </c>
      <c r="Q8" s="66">
        <f>DSUM('素データ'!$B$2:$O$471,"犠　打",criteria!$B$1:$O$2)</f>
        <v>0</v>
      </c>
      <c r="R8" s="66">
        <f>DSUM('素データ'!$B$2:$O$471,"Ｅ出塁",criteria!$B$1:$O$2)</f>
        <v>0</v>
      </c>
      <c r="S8" s="67">
        <f>DSUM('素データ'!$B$2:$O$471,"三　振",criteria!$B$1:$O$2)</f>
        <v>0</v>
      </c>
      <c r="T8" s="85">
        <f aca="true" t="shared" si="6" ref="T8:T20">IF(S8=0,0,S8/I8)</f>
        <v>0</v>
      </c>
      <c r="U8" s="68"/>
      <c r="V8" s="39"/>
      <c r="W8" s="27"/>
      <c r="X8" s="29"/>
      <c r="Y8" s="43"/>
      <c r="Z8" s="28"/>
      <c r="AA8" s="39"/>
      <c r="AB8" s="27"/>
      <c r="AC8" s="28"/>
      <c r="AD8" s="29"/>
      <c r="AE8" s="46"/>
      <c r="AF8" s="39"/>
      <c r="AG8" s="49"/>
    </row>
    <row r="9" spans="2:33" s="12" customFormat="1" ht="19.5" customHeight="1">
      <c r="B9" s="13">
        <f t="shared" si="1"/>
        <v>2</v>
      </c>
      <c r="C9" s="14" t="s">
        <v>59</v>
      </c>
      <c r="D9" s="14" t="s">
        <v>53</v>
      </c>
      <c r="E9" s="70">
        <f>DCOUNTA('素データ'!$B$2:$O$471,"氏 名",criteria!$B$3:$O$4)</f>
        <v>0</v>
      </c>
      <c r="F9" s="15">
        <f>DSUM('素データ'!$B$2:$O$471,"好プレー",criteria!$B$3:$O$4)</f>
        <v>0</v>
      </c>
      <c r="G9" s="71">
        <f t="shared" si="2"/>
        <v>0</v>
      </c>
      <c r="H9" s="71">
        <f t="shared" si="3"/>
        <v>0</v>
      </c>
      <c r="I9" s="15">
        <f>DSUM('素データ'!$B$2:$O$471,"打席数",criteria!$B$3:$O$4)</f>
        <v>0</v>
      </c>
      <c r="J9" s="15">
        <f t="shared" si="4"/>
        <v>0</v>
      </c>
      <c r="K9" s="15">
        <f t="shared" si="5"/>
        <v>0</v>
      </c>
      <c r="L9" s="15">
        <f>DSUM('素データ'!$B$2:$O$471,"単　打",criteria!$B$3:$O$4)</f>
        <v>0</v>
      </c>
      <c r="M9" s="15">
        <f>DSUM('素データ'!$B$2:$O$471,"二塁打",criteria!$B$3:$O$4)</f>
        <v>0</v>
      </c>
      <c r="N9" s="15">
        <f>DSUM('素データ'!$B$2:$O$471,"三塁打",criteria!$B$3:$O$4)</f>
        <v>0</v>
      </c>
      <c r="O9" s="15">
        <f>DSUM('素データ'!$B$2:$O$471,"本塁打",criteria!$B$3:$O$4)</f>
        <v>0</v>
      </c>
      <c r="P9" s="15">
        <f>DSUM('素データ'!$B$2:$O$471,"四死球",criteria!$B$3:$O$4)</f>
        <v>0</v>
      </c>
      <c r="Q9" s="15">
        <f>DSUM('素データ'!$B$2:$O$471,"犠　打",criteria!$B$3:$O$4)</f>
        <v>0</v>
      </c>
      <c r="R9" s="15">
        <f>DSUM('素データ'!$B$2:$O$471,"Ｅ出塁",criteria!$B$3:$O$4)</f>
        <v>0</v>
      </c>
      <c r="S9" s="25">
        <f>DSUM('素データ'!$B$2:$O$471,"三　振",criteria!$B$3:$O$4)</f>
        <v>0</v>
      </c>
      <c r="T9" s="86">
        <f t="shared" si="6"/>
        <v>0</v>
      </c>
      <c r="U9" s="37"/>
      <c r="V9" s="40"/>
      <c r="W9" s="30"/>
      <c r="X9" s="31"/>
      <c r="Y9" s="44"/>
      <c r="Z9" s="26"/>
      <c r="AA9" s="40"/>
      <c r="AB9" s="30"/>
      <c r="AC9" s="26"/>
      <c r="AD9" s="31"/>
      <c r="AE9" s="47"/>
      <c r="AF9" s="40"/>
      <c r="AG9" s="50"/>
    </row>
    <row r="10" spans="2:33" s="12" customFormat="1" ht="19.5" customHeight="1">
      <c r="B10" s="13">
        <f t="shared" si="1"/>
        <v>3</v>
      </c>
      <c r="C10" s="111" t="s">
        <v>60</v>
      </c>
      <c r="D10" s="14" t="s">
        <v>54</v>
      </c>
      <c r="E10" s="70">
        <f>DCOUNTA('素データ'!$B$2:$O$471,"氏 名",criteria!$B$5:$O$6)</f>
        <v>0</v>
      </c>
      <c r="F10" s="15">
        <f>DSUM('素データ'!$B$2:$O$471,"好プレー",criteria!$B$5:$O$6)</f>
        <v>0</v>
      </c>
      <c r="G10" s="71">
        <f t="shared" si="2"/>
        <v>0</v>
      </c>
      <c r="H10" s="71">
        <f t="shared" si="3"/>
        <v>0</v>
      </c>
      <c r="I10" s="15">
        <f>DSUM('素データ'!$B$2:$O$471,"打席数",criteria!$B$5:$O$6)</f>
        <v>0</v>
      </c>
      <c r="J10" s="15">
        <f t="shared" si="4"/>
        <v>0</v>
      </c>
      <c r="K10" s="15">
        <f t="shared" si="5"/>
        <v>0</v>
      </c>
      <c r="L10" s="15">
        <f>DSUM('素データ'!$B$2:$O$471,"単　打",criteria!$B$5:$O$6)</f>
        <v>0</v>
      </c>
      <c r="M10" s="15">
        <f>DSUM('素データ'!$B$2:$O$471,"二塁打",criteria!$B$5:$O$6)</f>
        <v>0</v>
      </c>
      <c r="N10" s="15">
        <f>DSUM('素データ'!$B$2:$O$471,"三塁打",criteria!$B$5:$O$6)</f>
        <v>0</v>
      </c>
      <c r="O10" s="15">
        <f>DSUM('素データ'!$B$2:$O$471,"本塁打",criteria!$B$5:$O$6)</f>
        <v>0</v>
      </c>
      <c r="P10" s="15">
        <f>DSUM('素データ'!$B$2:$O$471,"四死球",criteria!$B$5:$O$6)</f>
        <v>0</v>
      </c>
      <c r="Q10" s="15">
        <f>DSUM('素データ'!$B$2:$O$471,"犠　打",criteria!$B$5:$O$6)</f>
        <v>0</v>
      </c>
      <c r="R10" s="15">
        <f>DSUM('素データ'!$B$2:$O$471,"Ｅ出塁",criteria!$B$5:$O$6)</f>
        <v>0</v>
      </c>
      <c r="S10" s="25">
        <f>DSUM('素データ'!$B$2:$O$471,"三　振",criteria!$B$5:$O$6)</f>
        <v>0</v>
      </c>
      <c r="T10" s="86">
        <f t="shared" si="6"/>
        <v>0</v>
      </c>
      <c r="U10" s="37"/>
      <c r="V10" s="40"/>
      <c r="W10" s="30"/>
      <c r="X10" s="31"/>
      <c r="Y10" s="44"/>
      <c r="Z10" s="26"/>
      <c r="AA10" s="40"/>
      <c r="AB10" s="30"/>
      <c r="AC10" s="26"/>
      <c r="AD10" s="31"/>
      <c r="AE10" s="47"/>
      <c r="AF10" s="40"/>
      <c r="AG10" s="50"/>
    </row>
    <row r="11" spans="2:33" s="12" customFormat="1" ht="19.5" customHeight="1">
      <c r="B11" s="13">
        <f t="shared" si="1"/>
        <v>4</v>
      </c>
      <c r="C11" s="111" t="s">
        <v>61</v>
      </c>
      <c r="D11" s="14" t="s">
        <v>55</v>
      </c>
      <c r="E11" s="70">
        <f>DCOUNTA('素データ'!$B$2:$O$471,"氏 名",criteria!$B$7:$O$8)</f>
        <v>0</v>
      </c>
      <c r="F11" s="15">
        <f>DSUM('素データ'!$B$2:$O$471,"好プレー",criteria!$B$7:$O$8)</f>
        <v>0</v>
      </c>
      <c r="G11" s="71">
        <f t="shared" si="2"/>
        <v>0</v>
      </c>
      <c r="H11" s="71">
        <f t="shared" si="3"/>
        <v>0</v>
      </c>
      <c r="I11" s="15">
        <f>DSUM('素データ'!$B$2:$O$471,"打席数",criteria!$B$7:$O$8)</f>
        <v>0</v>
      </c>
      <c r="J11" s="15">
        <f t="shared" si="4"/>
        <v>0</v>
      </c>
      <c r="K11" s="15">
        <f t="shared" si="5"/>
        <v>0</v>
      </c>
      <c r="L11" s="15">
        <f>DSUM('素データ'!$B$2:$O$471,"単　打",criteria!$B$7:$O$8)</f>
        <v>0</v>
      </c>
      <c r="M11" s="15">
        <f>DSUM('素データ'!$B$2:$O$471,"二塁打",criteria!$B$7:$O$8)</f>
        <v>0</v>
      </c>
      <c r="N11" s="15">
        <f>DSUM('素データ'!$B$2:$O$471,"三塁打",criteria!$B$7:$O$8)</f>
        <v>0</v>
      </c>
      <c r="O11" s="15">
        <f>DSUM('素データ'!$B$2:$O$471,"本塁打",criteria!$B$7:$O$8)</f>
        <v>0</v>
      </c>
      <c r="P11" s="15">
        <f>DSUM('素データ'!$B$2:$O$471,"四死球",criteria!$B$7:$O$8)</f>
        <v>0</v>
      </c>
      <c r="Q11" s="15">
        <f>DSUM('素データ'!$B$2:$O$471,"犠　打",criteria!$B$7:$O$8)</f>
        <v>0</v>
      </c>
      <c r="R11" s="15">
        <f>DSUM('素データ'!$B$2:$O$471,"Ｅ出塁",criteria!$B$7:$O$8)</f>
        <v>0</v>
      </c>
      <c r="S11" s="25">
        <f>DSUM('素データ'!$B$2:$O$471,"三　振",criteria!$B$7:$O$8)</f>
        <v>0</v>
      </c>
      <c r="T11" s="86">
        <f t="shared" si="6"/>
        <v>0</v>
      </c>
      <c r="U11" s="37"/>
      <c r="V11" s="40"/>
      <c r="W11" s="30"/>
      <c r="X11" s="31"/>
      <c r="Y11" s="44"/>
      <c r="Z11" s="26"/>
      <c r="AA11" s="40"/>
      <c r="AB11" s="30"/>
      <c r="AC11" s="26"/>
      <c r="AD11" s="31"/>
      <c r="AE11" s="47"/>
      <c r="AF11" s="40"/>
      <c r="AG11" s="50"/>
    </row>
    <row r="12" spans="2:33" s="12" customFormat="1" ht="19.5" customHeight="1">
      <c r="B12" s="13">
        <f t="shared" si="1"/>
        <v>5</v>
      </c>
      <c r="C12" s="111" t="s">
        <v>62</v>
      </c>
      <c r="D12" s="14" t="s">
        <v>42</v>
      </c>
      <c r="E12" s="70">
        <f>DCOUNTA('素データ'!$B$2:$O$471,"氏 名",criteria!$B$9:$O$10)</f>
        <v>0</v>
      </c>
      <c r="F12" s="15">
        <f>DSUM('素データ'!$B$2:$O$471,"好プレー",criteria!$B$9:$O$10)</f>
        <v>0</v>
      </c>
      <c r="G12" s="71">
        <f t="shared" si="2"/>
        <v>0</v>
      </c>
      <c r="H12" s="71">
        <f t="shared" si="3"/>
        <v>0</v>
      </c>
      <c r="I12" s="15">
        <f>DSUM('素データ'!$B$2:$O$471,"打席数",criteria!$B$9:$O$10)</f>
        <v>0</v>
      </c>
      <c r="J12" s="15">
        <f t="shared" si="4"/>
        <v>0</v>
      </c>
      <c r="K12" s="15">
        <f t="shared" si="5"/>
        <v>0</v>
      </c>
      <c r="L12" s="15">
        <f>DSUM('素データ'!$B$2:$O$471,"単　打",criteria!$B$9:$O$10)</f>
        <v>0</v>
      </c>
      <c r="M12" s="15">
        <f>DSUM('素データ'!$B$2:$O$471,"二塁打",criteria!$B$9:$O$10)</f>
        <v>0</v>
      </c>
      <c r="N12" s="15">
        <f>DSUM('素データ'!$B$2:$O$471,"三塁打",criteria!$B$9:$O$10)</f>
        <v>0</v>
      </c>
      <c r="O12" s="15">
        <f>DSUM('素データ'!$B$2:$O$471,"本塁打",criteria!$B$9:$O$10)</f>
        <v>0</v>
      </c>
      <c r="P12" s="15">
        <f>DSUM('素データ'!$B$2:$O$471,"四死球",criteria!$B$9:$O$10)</f>
        <v>0</v>
      </c>
      <c r="Q12" s="15">
        <f>DSUM('素データ'!$B$2:$O$471,"犠　打",criteria!$B$9:$O$10)</f>
        <v>0</v>
      </c>
      <c r="R12" s="15">
        <f>DSUM('素データ'!$B$2:$O$471,"Ｅ出塁",criteria!$B$9:$O$10)</f>
        <v>0</v>
      </c>
      <c r="S12" s="25">
        <f>DSUM('素データ'!$B$2:$O$471,"三　振",criteria!$B$9:$O$10)</f>
        <v>0</v>
      </c>
      <c r="T12" s="86">
        <f t="shared" si="6"/>
        <v>0</v>
      </c>
      <c r="U12" s="37"/>
      <c r="V12" s="54"/>
      <c r="W12" s="30"/>
      <c r="X12" s="31"/>
      <c r="Y12" s="44"/>
      <c r="Z12" s="26"/>
      <c r="AA12" s="40"/>
      <c r="AB12" s="30"/>
      <c r="AC12" s="26"/>
      <c r="AD12" s="31"/>
      <c r="AE12" s="47"/>
      <c r="AF12" s="40"/>
      <c r="AG12" s="50"/>
    </row>
    <row r="13" spans="2:33" s="12" customFormat="1" ht="19.5" customHeight="1">
      <c r="B13" s="13">
        <f t="shared" si="1"/>
        <v>6</v>
      </c>
      <c r="C13" s="111" t="s">
        <v>63</v>
      </c>
      <c r="D13" s="14" t="s">
        <v>43</v>
      </c>
      <c r="E13" s="70">
        <f>DCOUNTA('素データ'!$B$2:$O$471,"氏 名",criteria!$B$11:$O$12)</f>
        <v>0</v>
      </c>
      <c r="F13" s="15">
        <f>DSUM('素データ'!$B$2:$O$471,"好プレー",criteria!$B$11:$O$12)</f>
        <v>0</v>
      </c>
      <c r="G13" s="71">
        <f t="shared" si="2"/>
        <v>0</v>
      </c>
      <c r="H13" s="71">
        <f t="shared" si="3"/>
        <v>0</v>
      </c>
      <c r="I13" s="15">
        <f>DSUM('素データ'!$B$2:$O$471,"打席数",criteria!$B$11:$O$12)</f>
        <v>0</v>
      </c>
      <c r="J13" s="15">
        <f t="shared" si="4"/>
        <v>0</v>
      </c>
      <c r="K13" s="15">
        <f t="shared" si="5"/>
        <v>0</v>
      </c>
      <c r="L13" s="15">
        <f>DSUM('素データ'!$B$2:$O$471,"単　打",criteria!$B$11:$O$12)</f>
        <v>0</v>
      </c>
      <c r="M13" s="15">
        <f>DSUM('素データ'!$B$2:$O$471,"二塁打",criteria!$B$11:$O$12)</f>
        <v>0</v>
      </c>
      <c r="N13" s="15">
        <f>DSUM('素データ'!$B$2:$O$471,"三塁打",criteria!$B$11:$O$12)</f>
        <v>0</v>
      </c>
      <c r="O13" s="15">
        <f>DSUM('素データ'!$B$2:$O$471,"本塁打",criteria!$B$11:$O$12)</f>
        <v>0</v>
      </c>
      <c r="P13" s="15">
        <f>DSUM('素データ'!$B$2:$O$471,"四死球",criteria!$B$11:$O$12)</f>
        <v>0</v>
      </c>
      <c r="Q13" s="15">
        <f>DSUM('素データ'!$B$2:$O$471,"犠　打",criteria!$B$11:$O$12)</f>
        <v>0</v>
      </c>
      <c r="R13" s="15">
        <f>DSUM('素データ'!$B$2:$O$471,"Ｅ出塁",criteria!$B$11:$O$12)</f>
        <v>0</v>
      </c>
      <c r="S13" s="25">
        <f>DSUM('素データ'!$B$2:$O$471,"三　振",criteria!$B$11:$O$12)</f>
        <v>0</v>
      </c>
      <c r="T13" s="86">
        <f t="shared" si="6"/>
        <v>0</v>
      </c>
      <c r="U13" s="37"/>
      <c r="V13" s="40"/>
      <c r="W13" s="30"/>
      <c r="X13" s="31"/>
      <c r="Y13" s="44"/>
      <c r="Z13" s="26"/>
      <c r="AA13" s="40"/>
      <c r="AB13" s="30"/>
      <c r="AC13" s="26"/>
      <c r="AD13" s="31"/>
      <c r="AE13" s="47"/>
      <c r="AF13" s="40"/>
      <c r="AG13" s="50"/>
    </row>
    <row r="14" spans="2:33" s="12" customFormat="1" ht="19.5" customHeight="1">
      <c r="B14" s="13">
        <f t="shared" si="1"/>
        <v>7</v>
      </c>
      <c r="C14" s="14" t="s">
        <v>64</v>
      </c>
      <c r="D14" s="14" t="s">
        <v>56</v>
      </c>
      <c r="E14" s="70">
        <f>DCOUNTA('素データ'!$B$2:$O$471,"氏 名",criteria!$B$13:$O$14)</f>
        <v>0</v>
      </c>
      <c r="F14" s="15">
        <f>DSUM('素データ'!$B$2:$O$471,"好プレー",criteria!$B$13:$O$14)</f>
        <v>0</v>
      </c>
      <c r="G14" s="71">
        <f t="shared" si="2"/>
        <v>0</v>
      </c>
      <c r="H14" s="71">
        <f t="shared" si="3"/>
        <v>0</v>
      </c>
      <c r="I14" s="15">
        <f>DSUM('素データ'!$B$2:$O$471,"打席数",criteria!$B$13:$O$14)</f>
        <v>0</v>
      </c>
      <c r="J14" s="15">
        <f t="shared" si="4"/>
        <v>0</v>
      </c>
      <c r="K14" s="15">
        <f t="shared" si="5"/>
        <v>0</v>
      </c>
      <c r="L14" s="15">
        <f>DSUM('素データ'!$B$2:$O$471,"単　打",criteria!$B$13:$O$14)</f>
        <v>0</v>
      </c>
      <c r="M14" s="15">
        <f>DSUM('素データ'!$B$2:$O$471,"二塁打",criteria!$B$13:$O$14)</f>
        <v>0</v>
      </c>
      <c r="N14" s="15">
        <f>DSUM('素データ'!$B$2:$O$471,"三塁打",criteria!$B$13:$O$14)</f>
        <v>0</v>
      </c>
      <c r="O14" s="15">
        <f>DSUM('素データ'!$B$2:$O$471,"本塁打",criteria!$B$13:$O$14)</f>
        <v>0</v>
      </c>
      <c r="P14" s="15">
        <f>DSUM('素データ'!$B$2:$O$471,"四死球",criteria!$B$13:$O$14)</f>
        <v>0</v>
      </c>
      <c r="Q14" s="15">
        <f>DSUM('素データ'!$B$2:$O$471,"犠　打",criteria!$B$13:$O$14)</f>
        <v>0</v>
      </c>
      <c r="R14" s="15">
        <f>DSUM('素データ'!$B$2:$O$471,"Ｅ出塁",criteria!$B$13:$O$14)</f>
        <v>0</v>
      </c>
      <c r="S14" s="25">
        <f>DSUM('素データ'!$B$2:$O$471,"三　振",criteria!$B$13:$O$14)</f>
        <v>0</v>
      </c>
      <c r="T14" s="86">
        <f t="shared" si="6"/>
        <v>0</v>
      </c>
      <c r="U14" s="37"/>
      <c r="V14" s="55"/>
      <c r="W14" s="30"/>
      <c r="X14" s="31"/>
      <c r="Y14" s="44"/>
      <c r="Z14" s="26"/>
      <c r="AA14" s="40"/>
      <c r="AB14" s="30"/>
      <c r="AC14" s="26"/>
      <c r="AD14" s="31"/>
      <c r="AE14" s="47"/>
      <c r="AF14" s="40"/>
      <c r="AG14" s="50"/>
    </row>
    <row r="15" spans="2:33" s="12" customFormat="1" ht="19.5" customHeight="1">
      <c r="B15" s="13">
        <f t="shared" si="1"/>
        <v>8</v>
      </c>
      <c r="C15" s="14" t="s">
        <v>65</v>
      </c>
      <c r="D15" s="14" t="s">
        <v>50</v>
      </c>
      <c r="E15" s="70">
        <f>DCOUNTA('素データ'!$B$2:$O$471,"氏 名",criteria!$B$15:$O$16)</f>
        <v>0</v>
      </c>
      <c r="F15" s="15">
        <f>DSUM('素データ'!$B$2:$O$471,"好プレー",criteria!$B$15:$O$16)</f>
        <v>0</v>
      </c>
      <c r="G15" s="71">
        <f t="shared" si="2"/>
        <v>0</v>
      </c>
      <c r="H15" s="71">
        <f t="shared" si="3"/>
        <v>0</v>
      </c>
      <c r="I15" s="15">
        <f>DSUM('素データ'!$B$2:$O$471,"打席数",criteria!$B$15:$O$16)</f>
        <v>0</v>
      </c>
      <c r="J15" s="15">
        <f t="shared" si="4"/>
        <v>0</v>
      </c>
      <c r="K15" s="15">
        <f t="shared" si="5"/>
        <v>0</v>
      </c>
      <c r="L15" s="15">
        <f>DSUM('素データ'!$B$2:$O$471,"単　打",criteria!$B$15:$O$16)</f>
        <v>0</v>
      </c>
      <c r="M15" s="15">
        <f>DSUM('素データ'!$B$2:$O$471,"二塁打",criteria!$B$15:$O$16)</f>
        <v>0</v>
      </c>
      <c r="N15" s="15">
        <f>DSUM('素データ'!$B$2:$O$471,"三塁打",criteria!$B$15:$O$16)</f>
        <v>0</v>
      </c>
      <c r="O15" s="15">
        <f>DSUM('素データ'!$B$2:$O$471,"本塁打",criteria!$B$15:$O$16)</f>
        <v>0</v>
      </c>
      <c r="P15" s="15">
        <f>DSUM('素データ'!$B$2:$O$471,"四死球",criteria!$B$15:$O$16)</f>
        <v>0</v>
      </c>
      <c r="Q15" s="15">
        <f>DSUM('素データ'!$B$2:$O$471,"犠　打",criteria!$B$15:$O$16)</f>
        <v>0</v>
      </c>
      <c r="R15" s="15">
        <f>DSUM('素データ'!$B$2:$O$471,"Ｅ出塁",criteria!$B$15:$O$16)</f>
        <v>0</v>
      </c>
      <c r="S15" s="25">
        <f>DSUM('素データ'!$B$2:$O$471,"三　振",criteria!$B$15:$O$16)</f>
        <v>0</v>
      </c>
      <c r="T15" s="86">
        <f t="shared" si="6"/>
        <v>0</v>
      </c>
      <c r="U15" s="37"/>
      <c r="V15" s="40"/>
      <c r="W15" s="30"/>
      <c r="X15" s="31"/>
      <c r="Y15" s="44"/>
      <c r="Z15" s="26"/>
      <c r="AA15" s="40"/>
      <c r="AB15" s="30"/>
      <c r="AC15" s="26"/>
      <c r="AD15" s="31"/>
      <c r="AE15" s="47"/>
      <c r="AF15" s="40"/>
      <c r="AG15" s="50"/>
    </row>
    <row r="16" spans="2:33" s="12" customFormat="1" ht="19.5" customHeight="1">
      <c r="B16" s="13">
        <f>B15+1</f>
        <v>9</v>
      </c>
      <c r="C16" s="14" t="s">
        <v>66</v>
      </c>
      <c r="D16" s="14" t="s">
        <v>57</v>
      </c>
      <c r="E16" s="70">
        <f>DCOUNTA('素データ'!$B$2:$O$471,"氏 名",criteria!$B$17:$O$18)</f>
        <v>0</v>
      </c>
      <c r="F16" s="15">
        <f>DSUM('素データ'!$B$2:$O$471,"好プレー",criteria!$B$17:$O$18)</f>
        <v>0</v>
      </c>
      <c r="G16" s="71">
        <f t="shared" si="2"/>
        <v>0</v>
      </c>
      <c r="H16" s="71">
        <f t="shared" si="3"/>
        <v>0</v>
      </c>
      <c r="I16" s="15">
        <f>DSUM('素データ'!$B$2:$O$471,"打席数",criteria!$B$17:$O$18)</f>
        <v>0</v>
      </c>
      <c r="J16" s="15">
        <f t="shared" si="4"/>
        <v>0</v>
      </c>
      <c r="K16" s="15">
        <f t="shared" si="5"/>
        <v>0</v>
      </c>
      <c r="L16" s="15">
        <f>DSUM('素データ'!$B$2:$O$471,"単　打",criteria!$B$17:$O$18)</f>
        <v>0</v>
      </c>
      <c r="M16" s="15">
        <f>DSUM('素データ'!$B$2:$O$471,"二塁打",criteria!$B$17:$O$18)</f>
        <v>0</v>
      </c>
      <c r="N16" s="15">
        <f>DSUM('素データ'!$B$2:$O$471,"三塁打",criteria!$B$17:$O$18)</f>
        <v>0</v>
      </c>
      <c r="O16" s="15">
        <f>DSUM('素データ'!$B$2:$O$471,"本塁打",criteria!$B$17:$O$18)</f>
        <v>0</v>
      </c>
      <c r="P16" s="15">
        <f>DSUM('素データ'!$B$2:$O$471,"四死球",criteria!$B$17:$O$18)</f>
        <v>0</v>
      </c>
      <c r="Q16" s="15">
        <f>DSUM('素データ'!$B$2:$O$471,"犠　打",criteria!$B$17:$O$18)</f>
        <v>0</v>
      </c>
      <c r="R16" s="15">
        <f>DSUM('素データ'!$B$2:$O$471,"Ｅ出塁",criteria!$B$17:$O$18)</f>
        <v>0</v>
      </c>
      <c r="S16" s="25">
        <f>DSUM('素データ'!$B$2:$O$471,"三　振",criteria!$B$17:$O$18)</f>
        <v>0</v>
      </c>
      <c r="T16" s="86">
        <f t="shared" si="6"/>
        <v>0</v>
      </c>
      <c r="U16" s="37"/>
      <c r="V16" s="40"/>
      <c r="W16" s="30"/>
      <c r="X16" s="31"/>
      <c r="Y16" s="44"/>
      <c r="Z16" s="26"/>
      <c r="AA16" s="40"/>
      <c r="AB16" s="30"/>
      <c r="AC16" s="26"/>
      <c r="AD16" s="31"/>
      <c r="AE16" s="47"/>
      <c r="AF16" s="40"/>
      <c r="AG16" s="50"/>
    </row>
    <row r="17" spans="2:33" s="12" customFormat="1" ht="19.5" customHeight="1">
      <c r="B17" s="13">
        <f>B16+1</f>
        <v>10</v>
      </c>
      <c r="C17" s="111" t="s">
        <v>67</v>
      </c>
      <c r="D17" s="14" t="s">
        <v>39</v>
      </c>
      <c r="E17" s="70">
        <f>DCOUNTA('素データ'!$B$2:$O$471,"氏 名",criteria!$B$19:$O$20)</f>
        <v>0</v>
      </c>
      <c r="F17" s="15">
        <f>DSUM('素データ'!$B$2:$O$471,"好プレー",criteria!$B$19:$O$20)</f>
        <v>0</v>
      </c>
      <c r="G17" s="71">
        <f t="shared" si="2"/>
        <v>0</v>
      </c>
      <c r="H17" s="71">
        <f t="shared" si="3"/>
        <v>0</v>
      </c>
      <c r="I17" s="15">
        <f>DSUM('素データ'!$B$2:$O$471,"打席数",criteria!$B$19:$O$20)</f>
        <v>0</v>
      </c>
      <c r="J17" s="15">
        <f t="shared" si="4"/>
        <v>0</v>
      </c>
      <c r="K17" s="15">
        <f t="shared" si="5"/>
        <v>0</v>
      </c>
      <c r="L17" s="15">
        <f>DSUM('素データ'!$B$2:$O$471,"単　打",criteria!$B$19:$O$20)</f>
        <v>0</v>
      </c>
      <c r="M17" s="15">
        <f>DSUM('素データ'!$B$2:$O$471,"二塁打",criteria!$B$19:$O$20)</f>
        <v>0</v>
      </c>
      <c r="N17" s="15">
        <f>DSUM('素データ'!$B$2:$O$471,"三塁打",criteria!$B$19:$O$20)</f>
        <v>0</v>
      </c>
      <c r="O17" s="15">
        <f>DSUM('素データ'!$B$2:$O$471,"本塁打",criteria!$B$19:$O$20)</f>
        <v>0</v>
      </c>
      <c r="P17" s="15">
        <f>DSUM('素データ'!$B$2:$O$471,"四死球",criteria!$B$19:$O$20)</f>
        <v>0</v>
      </c>
      <c r="Q17" s="15">
        <f>DSUM('素データ'!$B$2:$O$471,"犠　打",criteria!$B$19:$O$20)</f>
        <v>0</v>
      </c>
      <c r="R17" s="15">
        <f>DSUM('素データ'!$B$2:$O$471,"Ｅ出塁",criteria!$B$19:$O$20)</f>
        <v>0</v>
      </c>
      <c r="S17" s="25">
        <f>DSUM('素データ'!$B$2:$O$471,"三　振",criteria!$B$19:$O$20)</f>
        <v>0</v>
      </c>
      <c r="T17" s="86">
        <f t="shared" si="6"/>
        <v>0</v>
      </c>
      <c r="U17" s="37"/>
      <c r="V17" s="40"/>
      <c r="W17" s="30"/>
      <c r="X17" s="31"/>
      <c r="Y17" s="44"/>
      <c r="Z17" s="26"/>
      <c r="AA17" s="40"/>
      <c r="AB17" s="30"/>
      <c r="AC17" s="26"/>
      <c r="AD17" s="31"/>
      <c r="AE17" s="47"/>
      <c r="AF17" s="40"/>
      <c r="AG17" s="50"/>
    </row>
    <row r="18" spans="2:33" s="12" customFormat="1" ht="19.5" customHeight="1">
      <c r="B18" s="13">
        <f t="shared" si="1"/>
        <v>11</v>
      </c>
      <c r="C18" s="111" t="s">
        <v>68</v>
      </c>
      <c r="D18" s="14" t="s">
        <v>41</v>
      </c>
      <c r="E18" s="70">
        <f>DCOUNTA('素データ'!$B$2:$O$471,"氏 名",criteria!$B$21:$O$22)</f>
        <v>0</v>
      </c>
      <c r="F18" s="15">
        <f>DSUM('素データ'!$B$2:$O$471,"好プレー",criteria!$B$21:$O$22)</f>
        <v>0</v>
      </c>
      <c r="G18" s="71">
        <f t="shared" si="2"/>
        <v>0</v>
      </c>
      <c r="H18" s="71">
        <f t="shared" si="3"/>
        <v>0</v>
      </c>
      <c r="I18" s="15">
        <f>DSUM('素データ'!$B$2:$O$471,"打席数",criteria!$B$21:$O$22)</f>
        <v>0</v>
      </c>
      <c r="J18" s="15">
        <f t="shared" si="4"/>
        <v>0</v>
      </c>
      <c r="K18" s="15">
        <f t="shared" si="5"/>
        <v>0</v>
      </c>
      <c r="L18" s="15">
        <f>DSUM('素データ'!$B$2:$O$471,"単　打",criteria!$B$21:$O$22)</f>
        <v>0</v>
      </c>
      <c r="M18" s="15">
        <f>DSUM('素データ'!$B$2:$O$471,"二塁打",criteria!$B$21:$O$22)</f>
        <v>0</v>
      </c>
      <c r="N18" s="15">
        <f>DSUM('素データ'!$B$2:$O$471,"三塁打",criteria!$B$21:$O$22)</f>
        <v>0</v>
      </c>
      <c r="O18" s="15">
        <f>DSUM('素データ'!$B$2:$O$471,"本塁打",criteria!$B$21:$O$22)</f>
        <v>0</v>
      </c>
      <c r="P18" s="15">
        <f>DSUM('素データ'!$B$2:$O$471,"四死球",criteria!$B$21:$O$22)</f>
        <v>0</v>
      </c>
      <c r="Q18" s="15">
        <f>DSUM('素データ'!$B$2:$O$471,"犠　打",criteria!$B$21:$O$22)</f>
        <v>0</v>
      </c>
      <c r="R18" s="15">
        <f>DSUM('素データ'!$B$2:$O$471,"Ｅ出塁",criteria!$B$21:$O$22)</f>
        <v>0</v>
      </c>
      <c r="S18" s="25">
        <f>DSUM('素データ'!$B$2:$O$471,"三　振",criteria!$B$21:$O$22)</f>
        <v>0</v>
      </c>
      <c r="T18" s="87">
        <f t="shared" si="6"/>
        <v>0</v>
      </c>
      <c r="U18" s="36"/>
      <c r="V18" s="54"/>
      <c r="W18" s="30"/>
      <c r="X18" s="31"/>
      <c r="Y18" s="44"/>
      <c r="Z18" s="26"/>
      <c r="AA18" s="40"/>
      <c r="AB18" s="30"/>
      <c r="AC18" s="26"/>
      <c r="AD18" s="31"/>
      <c r="AE18" s="47"/>
      <c r="AF18" s="40"/>
      <c r="AG18" s="50"/>
    </row>
    <row r="19" spans="2:33" s="12" customFormat="1" ht="19.5" customHeight="1">
      <c r="B19" s="13">
        <f t="shared" si="1"/>
        <v>12</v>
      </c>
      <c r="C19" s="111" t="s">
        <v>69</v>
      </c>
      <c r="D19" s="14" t="s">
        <v>40</v>
      </c>
      <c r="E19" s="70">
        <f>DCOUNTA('素データ'!$B$2:$O$471,"氏 名",criteria!$B$23:$O$24)</f>
        <v>0</v>
      </c>
      <c r="F19" s="15">
        <f>DSUM('素データ'!$B$2:$O$471,"好プレー",criteria!$B$23:$O$24)</f>
        <v>0</v>
      </c>
      <c r="G19" s="71">
        <f t="shared" si="2"/>
        <v>0</v>
      </c>
      <c r="H19" s="71">
        <f t="shared" si="3"/>
        <v>0</v>
      </c>
      <c r="I19" s="15">
        <f>DSUM('素データ'!$B$2:$O$471,"打席数",criteria!$B$23:$O$24)</f>
        <v>0</v>
      </c>
      <c r="J19" s="15">
        <f t="shared" si="4"/>
        <v>0</v>
      </c>
      <c r="K19" s="15">
        <f t="shared" si="5"/>
        <v>0</v>
      </c>
      <c r="L19" s="15">
        <f>DSUM('素データ'!$B$2:$O$471,"単　打",criteria!$B$23:$O$24)</f>
        <v>0</v>
      </c>
      <c r="M19" s="15">
        <f>DSUM('素データ'!$B$2:$O$471,"二塁打",criteria!$B$23:$O$24)</f>
        <v>0</v>
      </c>
      <c r="N19" s="15">
        <f>DSUM('素データ'!$B$2:$O$471,"三塁打",criteria!$B$23:$O$24)</f>
        <v>0</v>
      </c>
      <c r="O19" s="15">
        <f>DSUM('素データ'!$B$2:$O$471,"本塁打",criteria!$B$23:$O$24)</f>
        <v>0</v>
      </c>
      <c r="P19" s="15">
        <f>DSUM('素データ'!$B$2:$O$471,"四死球",criteria!$B$23:$O$24)</f>
        <v>0</v>
      </c>
      <c r="Q19" s="15">
        <f>DSUM('素データ'!$B$2:$O$471,"犠　打",criteria!$B$23:$O$24)</f>
        <v>0</v>
      </c>
      <c r="R19" s="15">
        <f>DSUM('素データ'!$B$2:$O$471,"Ｅ出塁",criteria!$B$23:$O$24)</f>
        <v>0</v>
      </c>
      <c r="S19" s="25">
        <f>DSUM('素データ'!$B$2:$O$471,"三　振",criteria!$B$23:$O$24)</f>
        <v>0</v>
      </c>
      <c r="T19" s="86">
        <f t="shared" si="6"/>
        <v>0</v>
      </c>
      <c r="U19" s="37"/>
      <c r="V19" s="40"/>
      <c r="W19" s="30"/>
      <c r="X19" s="31"/>
      <c r="Y19" s="44"/>
      <c r="Z19" s="26"/>
      <c r="AA19" s="40"/>
      <c r="AB19" s="30"/>
      <c r="AC19" s="26"/>
      <c r="AD19" s="31"/>
      <c r="AE19" s="47"/>
      <c r="AF19" s="40"/>
      <c r="AG19" s="50"/>
    </row>
    <row r="20" spans="2:33" s="12" customFormat="1" ht="19.5" customHeight="1" thickBot="1">
      <c r="B20" s="88">
        <f t="shared" si="1"/>
        <v>13</v>
      </c>
      <c r="C20" s="112" t="s">
        <v>70</v>
      </c>
      <c r="D20" s="89" t="s">
        <v>44</v>
      </c>
      <c r="E20" s="90">
        <f>DCOUNTA('素データ'!$B$2:$O$471,"氏 名",criteria!$B$25:$O$26)</f>
        <v>0</v>
      </c>
      <c r="F20" s="91">
        <f>DSUM('素データ'!$B$2:$O$471,"好プレー",criteria!$B$25:$O$26)</f>
        <v>0</v>
      </c>
      <c r="G20" s="92">
        <f t="shared" si="2"/>
        <v>0</v>
      </c>
      <c r="H20" s="92">
        <f t="shared" si="3"/>
        <v>0</v>
      </c>
      <c r="I20" s="91">
        <f>DSUM('素データ'!$B$2:$O$471,"打席数",criteria!$B$25:$O$26)</f>
        <v>0</v>
      </c>
      <c r="J20" s="91">
        <f t="shared" si="4"/>
        <v>0</v>
      </c>
      <c r="K20" s="91">
        <f t="shared" si="5"/>
        <v>0</v>
      </c>
      <c r="L20" s="91">
        <f>DSUM('素データ'!$B$2:$O$471,"単　打",criteria!$B$25:$O$26)</f>
        <v>0</v>
      </c>
      <c r="M20" s="91">
        <f>DSUM('素データ'!$B$2:$O$471,"二塁打",criteria!$B$25:$O$26)</f>
        <v>0</v>
      </c>
      <c r="N20" s="91">
        <f>DSUM('素データ'!$B$2:$O$471,"三塁打",criteria!$B$25:$O$26)</f>
        <v>0</v>
      </c>
      <c r="O20" s="91">
        <f>DSUM('素データ'!$B$2:$O$471,"本塁打",criteria!$B$25:$O$26)</f>
        <v>0</v>
      </c>
      <c r="P20" s="91">
        <f>DSUM('素データ'!$B$2:$O$471,"四死球",criteria!$B$25:$O$26)</f>
        <v>0</v>
      </c>
      <c r="Q20" s="91">
        <f>DSUM('素データ'!$B$2:$O$471,"犠　打",criteria!$B$25:$O$26)</f>
        <v>0</v>
      </c>
      <c r="R20" s="91">
        <f>DSUM('素データ'!$B$2:$O$471,"Ｅ出塁",criteria!$B$25:$O$26)</f>
        <v>0</v>
      </c>
      <c r="S20" s="93">
        <f>DSUM('素データ'!$B$2:$O$471,"三　振",criteria!$B$25:$O$26)</f>
        <v>0</v>
      </c>
      <c r="T20" s="94">
        <f t="shared" si="6"/>
        <v>0</v>
      </c>
      <c r="U20" s="95"/>
      <c r="V20" s="96"/>
      <c r="W20" s="97"/>
      <c r="X20" s="98"/>
      <c r="Y20" s="99"/>
      <c r="Z20" s="100"/>
      <c r="AA20" s="96"/>
      <c r="AB20" s="97"/>
      <c r="AC20" s="100"/>
      <c r="AD20" s="98"/>
      <c r="AE20" s="101"/>
      <c r="AF20" s="96"/>
      <c r="AG20" s="102"/>
    </row>
    <row r="21" spans="2:20" s="12" customFormat="1" ht="6" customHeight="1">
      <c r="B21" s="17"/>
      <c r="C21" s="18"/>
      <c r="D21" s="19"/>
      <c r="E21" s="19"/>
      <c r="F21" s="20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2:20" s="12" customFormat="1" ht="19.5" customHeight="1">
      <c r="B22" s="23"/>
      <c r="C22" s="18" t="s">
        <v>46</v>
      </c>
      <c r="D22" s="19"/>
      <c r="E22" s="19"/>
      <c r="F22" s="20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2:20" s="12" customFormat="1" ht="14.25" customHeight="1">
      <c r="B23" s="23"/>
      <c r="C23" s="18" t="s">
        <v>37</v>
      </c>
      <c r="D23" s="19"/>
      <c r="E23" s="19"/>
      <c r="F23" s="20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2:20" s="12" customFormat="1" ht="13.5" customHeight="1">
      <c r="B24" s="23"/>
      <c r="C24" s="18" t="s">
        <v>38</v>
      </c>
      <c r="D24" s="19"/>
      <c r="E24" s="19"/>
      <c r="F24" s="20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</sheetData>
  <mergeCells count="26">
    <mergeCell ref="K6:K7"/>
    <mergeCell ref="B6:B7"/>
    <mergeCell ref="C6:C7"/>
    <mergeCell ref="D6:D7"/>
    <mergeCell ref="E6:E7"/>
    <mergeCell ref="J6:J7"/>
    <mergeCell ref="F6:F7"/>
    <mergeCell ref="G6:G7"/>
    <mergeCell ref="H6:H7"/>
    <mergeCell ref="I6:I7"/>
    <mergeCell ref="L6:L7"/>
    <mergeCell ref="M6:M7"/>
    <mergeCell ref="N6:N7"/>
    <mergeCell ref="S6:S7"/>
    <mergeCell ref="O6:O7"/>
    <mergeCell ref="P6:P7"/>
    <mergeCell ref="Q6:Q7"/>
    <mergeCell ref="R6:R7"/>
    <mergeCell ref="T6:T7"/>
    <mergeCell ref="AG5:AG7"/>
    <mergeCell ref="AB6:AD6"/>
    <mergeCell ref="AE6:AF6"/>
    <mergeCell ref="U5:AF5"/>
    <mergeCell ref="W6:X6"/>
    <mergeCell ref="U6:V6"/>
    <mergeCell ref="Y6:AA6"/>
  </mergeCells>
  <printOptions/>
  <pageMargins left="0.16" right="0.46" top="0.54" bottom="0.18" header="0.13" footer="0.17"/>
  <pageSetup fitToHeight="1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O32"/>
  <sheetViews>
    <sheetView showGridLines="0" workbookViewId="0" topLeftCell="A1">
      <selection activeCell="B33" sqref="B33"/>
    </sheetView>
  </sheetViews>
  <sheetFormatPr defaultColWidth="8.796875" defaultRowHeight="14.25"/>
  <cols>
    <col min="1" max="1" width="12" style="52" customWidth="1"/>
    <col min="2" max="2" width="8.8984375" style="52" customWidth="1"/>
    <col min="3" max="3" width="8.8984375" style="114" customWidth="1"/>
    <col min="4" max="4" width="8.8984375" style="52" customWidth="1"/>
    <col min="5" max="5" width="10.5" style="52" customWidth="1"/>
    <col min="6" max="16384" width="8.8984375" style="52" customWidth="1"/>
  </cols>
  <sheetData>
    <row r="1" spans="1:15" ht="13.5">
      <c r="A1" s="59"/>
      <c r="B1" s="2" t="s">
        <v>0</v>
      </c>
      <c r="C1" s="113" t="s">
        <v>1</v>
      </c>
      <c r="D1" s="4" t="s">
        <v>13</v>
      </c>
      <c r="E1" s="4" t="s">
        <v>18</v>
      </c>
      <c r="F1" s="51" t="s">
        <v>2</v>
      </c>
      <c r="G1" s="51" t="s">
        <v>3</v>
      </c>
      <c r="H1" s="51" t="s">
        <v>12</v>
      </c>
      <c r="I1" s="51" t="s">
        <v>4</v>
      </c>
      <c r="J1" s="51" t="s">
        <v>5</v>
      </c>
      <c r="K1" s="51" t="s">
        <v>6</v>
      </c>
      <c r="L1" s="51" t="s">
        <v>7</v>
      </c>
      <c r="M1" s="51" t="s">
        <v>10</v>
      </c>
      <c r="N1" s="51" t="s">
        <v>8</v>
      </c>
      <c r="O1" s="51" t="s">
        <v>9</v>
      </c>
    </row>
    <row r="2" spans="1:15" ht="13.5">
      <c r="A2" s="109" t="s">
        <v>58</v>
      </c>
      <c r="B2" s="59"/>
      <c r="C2" s="152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3.5">
      <c r="A3" s="109"/>
      <c r="B3" s="2" t="s">
        <v>0</v>
      </c>
      <c r="C3" s="113" t="s">
        <v>1</v>
      </c>
      <c r="D3" s="4" t="s">
        <v>13</v>
      </c>
      <c r="E3" s="4" t="s">
        <v>18</v>
      </c>
      <c r="F3" s="51" t="s">
        <v>2</v>
      </c>
      <c r="G3" s="51" t="s">
        <v>3</v>
      </c>
      <c r="H3" s="51" t="s">
        <v>12</v>
      </c>
      <c r="I3" s="51" t="s">
        <v>4</v>
      </c>
      <c r="J3" s="51" t="s">
        <v>5</v>
      </c>
      <c r="K3" s="51" t="s">
        <v>6</v>
      </c>
      <c r="L3" s="51" t="s">
        <v>7</v>
      </c>
      <c r="M3" s="51" t="s">
        <v>10</v>
      </c>
      <c r="N3" s="51" t="s">
        <v>8</v>
      </c>
      <c r="O3" s="51" t="s">
        <v>9</v>
      </c>
    </row>
    <row r="4" spans="1:15" ht="13.5">
      <c r="A4" s="109" t="s">
        <v>59</v>
      </c>
      <c r="B4" s="59"/>
      <c r="C4" s="152">
        <v>2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3.5">
      <c r="A5" s="109"/>
      <c r="B5" s="2" t="s">
        <v>0</v>
      </c>
      <c r="C5" s="113" t="s">
        <v>1</v>
      </c>
      <c r="D5" s="4" t="s">
        <v>13</v>
      </c>
      <c r="E5" s="4" t="s">
        <v>18</v>
      </c>
      <c r="F5" s="51" t="s">
        <v>2</v>
      </c>
      <c r="G5" s="51" t="s">
        <v>3</v>
      </c>
      <c r="H5" s="51" t="s">
        <v>12</v>
      </c>
      <c r="I5" s="51" t="s">
        <v>4</v>
      </c>
      <c r="J5" s="51" t="s">
        <v>5</v>
      </c>
      <c r="K5" s="51" t="s">
        <v>6</v>
      </c>
      <c r="L5" s="51" t="s">
        <v>7</v>
      </c>
      <c r="M5" s="51" t="s">
        <v>10</v>
      </c>
      <c r="N5" s="51" t="s">
        <v>8</v>
      </c>
      <c r="O5" s="51" t="s">
        <v>9</v>
      </c>
    </row>
    <row r="6" spans="1:15" ht="13.5">
      <c r="A6" s="109" t="s">
        <v>60</v>
      </c>
      <c r="B6" s="59"/>
      <c r="C6" s="152">
        <v>3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3.5">
      <c r="A7" s="109"/>
      <c r="B7" s="2" t="s">
        <v>0</v>
      </c>
      <c r="C7" s="113" t="s">
        <v>1</v>
      </c>
      <c r="D7" s="4" t="s">
        <v>13</v>
      </c>
      <c r="E7" s="4" t="s">
        <v>18</v>
      </c>
      <c r="F7" s="51" t="s">
        <v>2</v>
      </c>
      <c r="G7" s="51" t="s">
        <v>3</v>
      </c>
      <c r="H7" s="51" t="s">
        <v>12</v>
      </c>
      <c r="I7" s="51" t="s">
        <v>4</v>
      </c>
      <c r="J7" s="51" t="s">
        <v>5</v>
      </c>
      <c r="K7" s="51" t="s">
        <v>6</v>
      </c>
      <c r="L7" s="51" t="s">
        <v>7</v>
      </c>
      <c r="M7" s="51" t="s">
        <v>10</v>
      </c>
      <c r="N7" s="51" t="s">
        <v>8</v>
      </c>
      <c r="O7" s="51" t="s">
        <v>9</v>
      </c>
    </row>
    <row r="8" spans="1:15" ht="13.5">
      <c r="A8" s="109" t="s">
        <v>61</v>
      </c>
      <c r="B8" s="59"/>
      <c r="C8" s="152">
        <v>4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3.5">
      <c r="A9" s="109"/>
      <c r="B9" s="2" t="s">
        <v>0</v>
      </c>
      <c r="C9" s="113" t="s">
        <v>1</v>
      </c>
      <c r="D9" s="4" t="s">
        <v>13</v>
      </c>
      <c r="E9" s="4" t="s">
        <v>18</v>
      </c>
      <c r="F9" s="51" t="s">
        <v>2</v>
      </c>
      <c r="G9" s="51" t="s">
        <v>3</v>
      </c>
      <c r="H9" s="51" t="s">
        <v>12</v>
      </c>
      <c r="I9" s="51" t="s">
        <v>4</v>
      </c>
      <c r="J9" s="51" t="s">
        <v>5</v>
      </c>
      <c r="K9" s="51" t="s">
        <v>6</v>
      </c>
      <c r="L9" s="51" t="s">
        <v>7</v>
      </c>
      <c r="M9" s="51" t="s">
        <v>10</v>
      </c>
      <c r="N9" s="51" t="s">
        <v>8</v>
      </c>
      <c r="O9" s="51" t="s">
        <v>9</v>
      </c>
    </row>
    <row r="10" spans="1:15" ht="13.5">
      <c r="A10" s="109" t="s">
        <v>62</v>
      </c>
      <c r="B10" s="59"/>
      <c r="C10" s="152">
        <v>5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3.5">
      <c r="A11" s="109"/>
      <c r="B11" s="2" t="s">
        <v>0</v>
      </c>
      <c r="C11" s="113" t="s">
        <v>1</v>
      </c>
      <c r="D11" s="4" t="s">
        <v>13</v>
      </c>
      <c r="E11" s="4" t="s">
        <v>18</v>
      </c>
      <c r="F11" s="51" t="s">
        <v>2</v>
      </c>
      <c r="G11" s="51" t="s">
        <v>3</v>
      </c>
      <c r="H11" s="51" t="s">
        <v>12</v>
      </c>
      <c r="I11" s="51" t="s">
        <v>4</v>
      </c>
      <c r="J11" s="51" t="s">
        <v>5</v>
      </c>
      <c r="K11" s="51" t="s">
        <v>6</v>
      </c>
      <c r="L11" s="51" t="s">
        <v>7</v>
      </c>
      <c r="M11" s="51" t="s">
        <v>10</v>
      </c>
      <c r="N11" s="51" t="s">
        <v>8</v>
      </c>
      <c r="O11" s="51" t="s">
        <v>9</v>
      </c>
    </row>
    <row r="12" spans="1:15" ht="13.5">
      <c r="A12" s="109" t="s">
        <v>63</v>
      </c>
      <c r="B12" s="59"/>
      <c r="C12" s="152">
        <v>6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3.5">
      <c r="A13" s="109"/>
      <c r="B13" s="2" t="s">
        <v>0</v>
      </c>
      <c r="C13" s="113" t="s">
        <v>1</v>
      </c>
      <c r="D13" s="4" t="s">
        <v>13</v>
      </c>
      <c r="E13" s="4" t="s">
        <v>18</v>
      </c>
      <c r="F13" s="51" t="s">
        <v>2</v>
      </c>
      <c r="G13" s="51" t="s">
        <v>3</v>
      </c>
      <c r="H13" s="51" t="s">
        <v>12</v>
      </c>
      <c r="I13" s="51" t="s">
        <v>4</v>
      </c>
      <c r="J13" s="51" t="s">
        <v>5</v>
      </c>
      <c r="K13" s="51" t="s">
        <v>6</v>
      </c>
      <c r="L13" s="51" t="s">
        <v>7</v>
      </c>
      <c r="M13" s="51" t="s">
        <v>10</v>
      </c>
      <c r="N13" s="51" t="s">
        <v>8</v>
      </c>
      <c r="O13" s="51" t="s">
        <v>9</v>
      </c>
    </row>
    <row r="14" spans="1:15" ht="13.5">
      <c r="A14" s="109" t="s">
        <v>64</v>
      </c>
      <c r="B14" s="59"/>
      <c r="C14" s="152">
        <v>7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3.5">
      <c r="A15" s="109"/>
      <c r="B15" s="2" t="s">
        <v>0</v>
      </c>
      <c r="C15" s="113" t="s">
        <v>1</v>
      </c>
      <c r="D15" s="4" t="s">
        <v>13</v>
      </c>
      <c r="E15" s="4" t="s">
        <v>18</v>
      </c>
      <c r="F15" s="51" t="s">
        <v>2</v>
      </c>
      <c r="G15" s="51" t="s">
        <v>3</v>
      </c>
      <c r="H15" s="51" t="s">
        <v>12</v>
      </c>
      <c r="I15" s="51" t="s">
        <v>4</v>
      </c>
      <c r="J15" s="51" t="s">
        <v>5</v>
      </c>
      <c r="K15" s="51" t="s">
        <v>6</v>
      </c>
      <c r="L15" s="51" t="s">
        <v>7</v>
      </c>
      <c r="M15" s="51" t="s">
        <v>10</v>
      </c>
      <c r="N15" s="51" t="s">
        <v>8</v>
      </c>
      <c r="O15" s="51" t="s">
        <v>9</v>
      </c>
    </row>
    <row r="16" spans="1:15" ht="13.5">
      <c r="A16" s="109" t="s">
        <v>65</v>
      </c>
      <c r="B16" s="59"/>
      <c r="C16" s="152">
        <v>8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3.5">
      <c r="A17" s="109"/>
      <c r="B17" s="2" t="s">
        <v>0</v>
      </c>
      <c r="C17" s="113" t="s">
        <v>1</v>
      </c>
      <c r="D17" s="4" t="s">
        <v>13</v>
      </c>
      <c r="E17" s="4" t="s">
        <v>18</v>
      </c>
      <c r="F17" s="51" t="s">
        <v>2</v>
      </c>
      <c r="G17" s="51" t="s">
        <v>3</v>
      </c>
      <c r="H17" s="51" t="s">
        <v>12</v>
      </c>
      <c r="I17" s="51" t="s">
        <v>4</v>
      </c>
      <c r="J17" s="51" t="s">
        <v>5</v>
      </c>
      <c r="K17" s="51" t="s">
        <v>6</v>
      </c>
      <c r="L17" s="51" t="s">
        <v>7</v>
      </c>
      <c r="M17" s="51" t="s">
        <v>10</v>
      </c>
      <c r="N17" s="51" t="s">
        <v>8</v>
      </c>
      <c r="O17" s="51" t="s">
        <v>9</v>
      </c>
    </row>
    <row r="18" spans="1:15" ht="13.5">
      <c r="A18" s="109" t="s">
        <v>66</v>
      </c>
      <c r="B18" s="59"/>
      <c r="C18" s="152">
        <v>9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1:15" ht="13.5">
      <c r="A19" s="109"/>
      <c r="B19" s="2" t="s">
        <v>0</v>
      </c>
      <c r="C19" s="113" t="s">
        <v>1</v>
      </c>
      <c r="D19" s="4" t="s">
        <v>13</v>
      </c>
      <c r="E19" s="4" t="s">
        <v>18</v>
      </c>
      <c r="F19" s="51" t="s">
        <v>2</v>
      </c>
      <c r="G19" s="51" t="s">
        <v>3</v>
      </c>
      <c r="H19" s="51" t="s">
        <v>12</v>
      </c>
      <c r="I19" s="51" t="s">
        <v>4</v>
      </c>
      <c r="J19" s="51" t="s">
        <v>5</v>
      </c>
      <c r="K19" s="51" t="s">
        <v>6</v>
      </c>
      <c r="L19" s="51" t="s">
        <v>7</v>
      </c>
      <c r="M19" s="51" t="s">
        <v>10</v>
      </c>
      <c r="N19" s="51" t="s">
        <v>8</v>
      </c>
      <c r="O19" s="51" t="s">
        <v>9</v>
      </c>
    </row>
    <row r="20" spans="1:15" ht="13.5">
      <c r="A20" s="109" t="s">
        <v>67</v>
      </c>
      <c r="B20" s="59"/>
      <c r="C20" s="152">
        <v>10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3.5">
      <c r="A21" s="109"/>
      <c r="B21" s="2" t="s">
        <v>0</v>
      </c>
      <c r="C21" s="113" t="s">
        <v>1</v>
      </c>
      <c r="D21" s="4" t="s">
        <v>13</v>
      </c>
      <c r="E21" s="4" t="s">
        <v>18</v>
      </c>
      <c r="F21" s="51" t="s">
        <v>2</v>
      </c>
      <c r="G21" s="51" t="s">
        <v>3</v>
      </c>
      <c r="H21" s="51" t="s">
        <v>12</v>
      </c>
      <c r="I21" s="51" t="s">
        <v>4</v>
      </c>
      <c r="J21" s="51" t="s">
        <v>5</v>
      </c>
      <c r="K21" s="51" t="s">
        <v>6</v>
      </c>
      <c r="L21" s="51" t="s">
        <v>7</v>
      </c>
      <c r="M21" s="51" t="s">
        <v>10</v>
      </c>
      <c r="N21" s="51" t="s">
        <v>8</v>
      </c>
      <c r="O21" s="51" t="s">
        <v>9</v>
      </c>
    </row>
    <row r="22" spans="1:15" ht="13.5">
      <c r="A22" s="109" t="s">
        <v>68</v>
      </c>
      <c r="B22" s="59"/>
      <c r="C22" s="152">
        <v>11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3.5">
      <c r="A23" s="109"/>
      <c r="B23" s="2" t="s">
        <v>0</v>
      </c>
      <c r="C23" s="113" t="s">
        <v>1</v>
      </c>
      <c r="D23" s="4" t="s">
        <v>13</v>
      </c>
      <c r="E23" s="4" t="s">
        <v>18</v>
      </c>
      <c r="F23" s="51" t="s">
        <v>2</v>
      </c>
      <c r="G23" s="51" t="s">
        <v>3</v>
      </c>
      <c r="H23" s="51" t="s">
        <v>12</v>
      </c>
      <c r="I23" s="51" t="s">
        <v>4</v>
      </c>
      <c r="J23" s="51" t="s">
        <v>5</v>
      </c>
      <c r="K23" s="51" t="s">
        <v>6</v>
      </c>
      <c r="L23" s="51" t="s">
        <v>7</v>
      </c>
      <c r="M23" s="51" t="s">
        <v>10</v>
      </c>
      <c r="N23" s="51" t="s">
        <v>8</v>
      </c>
      <c r="O23" s="51" t="s">
        <v>9</v>
      </c>
    </row>
    <row r="24" spans="1:15" ht="13.5">
      <c r="A24" s="109" t="s">
        <v>69</v>
      </c>
      <c r="B24" s="59"/>
      <c r="C24" s="152">
        <v>12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3.5">
      <c r="A25" s="109"/>
      <c r="B25" s="2" t="s">
        <v>0</v>
      </c>
      <c r="C25" s="113" t="s">
        <v>1</v>
      </c>
      <c r="D25" s="4" t="s">
        <v>13</v>
      </c>
      <c r="E25" s="4" t="s">
        <v>18</v>
      </c>
      <c r="F25" s="51" t="s">
        <v>2</v>
      </c>
      <c r="G25" s="51" t="s">
        <v>3</v>
      </c>
      <c r="H25" s="51" t="s">
        <v>12</v>
      </c>
      <c r="I25" s="51" t="s">
        <v>4</v>
      </c>
      <c r="J25" s="51" t="s">
        <v>5</v>
      </c>
      <c r="K25" s="51" t="s">
        <v>6</v>
      </c>
      <c r="L25" s="51" t="s">
        <v>7</v>
      </c>
      <c r="M25" s="51" t="s">
        <v>10</v>
      </c>
      <c r="N25" s="51" t="s">
        <v>8</v>
      </c>
      <c r="O25" s="51" t="s">
        <v>9</v>
      </c>
    </row>
    <row r="26" spans="1:15" ht="13.5">
      <c r="A26" s="109" t="s">
        <v>70</v>
      </c>
      <c r="B26" s="59"/>
      <c r="C26" s="152">
        <v>13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8" ht="13.5">
      <c r="C28" s="114" t="s">
        <v>107</v>
      </c>
    </row>
    <row r="30" ht="13.5">
      <c r="A30" s="52" t="s">
        <v>108</v>
      </c>
    </row>
    <row r="32" ht="13.5">
      <c r="B32" s="153" t="s">
        <v>109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O196"/>
  <sheetViews>
    <sheetView showGridLines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26" sqref="Q26"/>
    </sheetView>
  </sheetViews>
  <sheetFormatPr defaultColWidth="8.796875" defaultRowHeight="14.25"/>
  <cols>
    <col min="1" max="1" width="2.19921875" style="62" customWidth="1"/>
    <col min="2" max="2" width="9.5" style="60" bestFit="1" customWidth="1"/>
    <col min="3" max="3" width="3.69921875" style="81" customWidth="1"/>
    <col min="4" max="4" width="11.59765625" style="61" customWidth="1"/>
    <col min="5" max="5" width="4.09765625" style="61" customWidth="1"/>
    <col min="6" max="15" width="3.69921875" style="62" customWidth="1"/>
    <col min="16" max="16384" width="9" style="62" customWidth="1"/>
  </cols>
  <sheetData>
    <row r="1" spans="2:15" ht="13.5">
      <c r="B1" s="56"/>
      <c r="C1" s="79"/>
      <c r="D1" s="57"/>
      <c r="E1" s="57"/>
      <c r="F1" s="76">
        <f>SUM(F3:F475)</f>
        <v>0</v>
      </c>
      <c r="G1" s="76">
        <f aca="true" t="shared" si="0" ref="G1:O1">SUM(G3:G475)</f>
        <v>0</v>
      </c>
      <c r="H1" s="76">
        <f t="shared" si="0"/>
        <v>0</v>
      </c>
      <c r="I1" s="76">
        <f t="shared" si="0"/>
        <v>0</v>
      </c>
      <c r="J1" s="76">
        <f t="shared" si="0"/>
        <v>0</v>
      </c>
      <c r="K1" s="76">
        <f t="shared" si="0"/>
        <v>0</v>
      </c>
      <c r="L1" s="76">
        <f t="shared" si="0"/>
        <v>0</v>
      </c>
      <c r="M1" s="76">
        <f t="shared" si="0"/>
        <v>0</v>
      </c>
      <c r="N1" s="76">
        <f t="shared" si="0"/>
        <v>0</v>
      </c>
      <c r="O1" s="76">
        <f t="shared" si="0"/>
        <v>0</v>
      </c>
    </row>
    <row r="2" spans="2:15" s="63" customFormat="1" ht="54" customHeight="1">
      <c r="B2" s="2" t="s">
        <v>0</v>
      </c>
      <c r="C2" s="53" t="s">
        <v>1</v>
      </c>
      <c r="D2" s="7" t="s">
        <v>13</v>
      </c>
      <c r="E2" s="53" t="s">
        <v>18</v>
      </c>
      <c r="F2" s="3" t="s">
        <v>2</v>
      </c>
      <c r="G2" s="3" t="s">
        <v>3</v>
      </c>
      <c r="H2" s="3" t="s">
        <v>12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10</v>
      </c>
      <c r="N2" s="3" t="s">
        <v>8</v>
      </c>
      <c r="O2" s="3" t="s">
        <v>9</v>
      </c>
    </row>
    <row r="3" spans="2:15" s="75" customFormat="1" ht="13.5">
      <c r="B3" s="72"/>
      <c r="C3" s="80"/>
      <c r="D3" s="73"/>
      <c r="E3" s="58"/>
      <c r="F3" s="74"/>
      <c r="G3" s="74">
        <f>H3+I3+J3+K3</f>
        <v>0</v>
      </c>
      <c r="H3" s="74"/>
      <c r="I3" s="74"/>
      <c r="J3" s="74"/>
      <c r="K3" s="74"/>
      <c r="L3" s="74"/>
      <c r="M3" s="74"/>
      <c r="N3" s="74"/>
      <c r="O3" s="74"/>
    </row>
    <row r="4" spans="2:15" s="75" customFormat="1" ht="13.5">
      <c r="B4" s="72"/>
      <c r="C4" s="80"/>
      <c r="D4" s="73"/>
      <c r="E4" s="58"/>
      <c r="F4" s="74"/>
      <c r="G4" s="74">
        <f aca="true" t="shared" si="1" ref="G4:G64">H4+I4+J4+K4</f>
        <v>0</v>
      </c>
      <c r="H4" s="74"/>
      <c r="I4" s="74"/>
      <c r="J4" s="74"/>
      <c r="K4" s="74"/>
      <c r="L4" s="74"/>
      <c r="M4" s="74"/>
      <c r="N4" s="74"/>
      <c r="O4" s="74"/>
    </row>
    <row r="5" spans="2:15" s="75" customFormat="1" ht="13.5">
      <c r="B5" s="72"/>
      <c r="C5" s="80"/>
      <c r="D5" s="73"/>
      <c r="E5" s="58"/>
      <c r="F5" s="74"/>
      <c r="G5" s="74">
        <f t="shared" si="1"/>
        <v>0</v>
      </c>
      <c r="H5" s="74"/>
      <c r="I5" s="74"/>
      <c r="J5" s="74"/>
      <c r="K5" s="74"/>
      <c r="L5" s="74"/>
      <c r="M5" s="74"/>
      <c r="N5" s="74"/>
      <c r="O5" s="74"/>
    </row>
    <row r="6" spans="2:15" s="75" customFormat="1" ht="13.5">
      <c r="B6" s="72"/>
      <c r="C6" s="80"/>
      <c r="D6" s="73"/>
      <c r="E6" s="58"/>
      <c r="F6" s="74"/>
      <c r="G6" s="74">
        <f t="shared" si="1"/>
        <v>0</v>
      </c>
      <c r="H6" s="74"/>
      <c r="I6" s="74"/>
      <c r="J6" s="74"/>
      <c r="K6" s="74"/>
      <c r="L6" s="74"/>
      <c r="M6" s="74"/>
      <c r="N6" s="74"/>
      <c r="O6" s="74"/>
    </row>
    <row r="7" spans="2:15" s="75" customFormat="1" ht="13.5">
      <c r="B7" s="72"/>
      <c r="C7" s="80"/>
      <c r="D7" s="73"/>
      <c r="E7" s="58"/>
      <c r="F7" s="74"/>
      <c r="G7" s="74">
        <f t="shared" si="1"/>
        <v>0</v>
      </c>
      <c r="H7" s="74"/>
      <c r="I7" s="74"/>
      <c r="J7" s="74"/>
      <c r="K7" s="74"/>
      <c r="L7" s="74"/>
      <c r="M7" s="74"/>
      <c r="N7" s="74"/>
      <c r="O7" s="74"/>
    </row>
    <row r="8" spans="2:15" s="75" customFormat="1" ht="13.5">
      <c r="B8" s="72"/>
      <c r="C8" s="80"/>
      <c r="D8" s="73"/>
      <c r="E8" s="58"/>
      <c r="F8" s="74"/>
      <c r="G8" s="74">
        <f t="shared" si="1"/>
        <v>0</v>
      </c>
      <c r="H8" s="74"/>
      <c r="I8" s="74"/>
      <c r="J8" s="74"/>
      <c r="K8" s="74"/>
      <c r="L8" s="74"/>
      <c r="M8" s="74"/>
      <c r="N8" s="74"/>
      <c r="O8" s="74"/>
    </row>
    <row r="9" spans="2:15" s="75" customFormat="1" ht="13.5">
      <c r="B9" s="72"/>
      <c r="C9" s="80"/>
      <c r="D9" s="73"/>
      <c r="E9" s="58"/>
      <c r="F9" s="74"/>
      <c r="G9" s="74">
        <f t="shared" si="1"/>
        <v>0</v>
      </c>
      <c r="H9" s="74"/>
      <c r="I9" s="74"/>
      <c r="J9" s="74"/>
      <c r="K9" s="74"/>
      <c r="L9" s="74"/>
      <c r="M9" s="74"/>
      <c r="N9" s="74"/>
      <c r="O9" s="74"/>
    </row>
    <row r="10" spans="2:15" s="75" customFormat="1" ht="13.5">
      <c r="B10" s="72"/>
      <c r="C10" s="80"/>
      <c r="D10" s="73"/>
      <c r="E10" s="58"/>
      <c r="F10" s="74"/>
      <c r="G10" s="74">
        <f t="shared" si="1"/>
        <v>0</v>
      </c>
      <c r="H10" s="74"/>
      <c r="I10" s="74"/>
      <c r="J10" s="74"/>
      <c r="K10" s="74"/>
      <c r="L10" s="74"/>
      <c r="M10" s="74"/>
      <c r="N10" s="74"/>
      <c r="O10" s="74"/>
    </row>
    <row r="11" spans="2:15" s="75" customFormat="1" ht="13.5">
      <c r="B11" s="72"/>
      <c r="C11" s="80"/>
      <c r="D11" s="73"/>
      <c r="E11" s="58"/>
      <c r="F11" s="74"/>
      <c r="G11" s="74">
        <f t="shared" si="1"/>
        <v>0</v>
      </c>
      <c r="H11" s="74"/>
      <c r="I11" s="74"/>
      <c r="J11" s="74"/>
      <c r="K11" s="74"/>
      <c r="L11" s="74"/>
      <c r="M11" s="74"/>
      <c r="N11" s="74"/>
      <c r="O11" s="74"/>
    </row>
    <row r="12" spans="2:15" s="75" customFormat="1" ht="13.5">
      <c r="B12" s="72"/>
      <c r="C12" s="80"/>
      <c r="D12" s="73"/>
      <c r="E12" s="58"/>
      <c r="F12" s="74"/>
      <c r="G12" s="74">
        <f t="shared" si="1"/>
        <v>0</v>
      </c>
      <c r="H12" s="74"/>
      <c r="I12" s="74"/>
      <c r="J12" s="74"/>
      <c r="K12" s="74"/>
      <c r="L12" s="74"/>
      <c r="M12" s="74"/>
      <c r="N12" s="74"/>
      <c r="O12" s="74"/>
    </row>
    <row r="13" spans="2:15" s="75" customFormat="1" ht="13.5">
      <c r="B13" s="72"/>
      <c r="C13" s="80"/>
      <c r="D13" s="73"/>
      <c r="E13" s="58"/>
      <c r="F13" s="74"/>
      <c r="G13" s="74">
        <f t="shared" si="1"/>
        <v>0</v>
      </c>
      <c r="H13" s="74"/>
      <c r="I13" s="74"/>
      <c r="J13" s="74"/>
      <c r="K13" s="74"/>
      <c r="L13" s="74"/>
      <c r="M13" s="74"/>
      <c r="N13" s="74"/>
      <c r="O13" s="74"/>
    </row>
    <row r="14" spans="2:15" s="75" customFormat="1" ht="13.5">
      <c r="B14" s="72"/>
      <c r="C14" s="80"/>
      <c r="D14" s="73"/>
      <c r="E14" s="58"/>
      <c r="F14" s="74"/>
      <c r="G14" s="74">
        <f t="shared" si="1"/>
        <v>0</v>
      </c>
      <c r="H14" s="74"/>
      <c r="I14" s="74"/>
      <c r="J14" s="74"/>
      <c r="K14" s="74"/>
      <c r="L14" s="74"/>
      <c r="M14" s="74"/>
      <c r="N14" s="74"/>
      <c r="O14" s="74"/>
    </row>
    <row r="15" spans="2:15" s="75" customFormat="1" ht="13.5">
      <c r="B15" s="72"/>
      <c r="C15" s="80"/>
      <c r="D15" s="73"/>
      <c r="E15" s="58"/>
      <c r="F15" s="74"/>
      <c r="G15" s="74">
        <f t="shared" si="1"/>
        <v>0</v>
      </c>
      <c r="H15" s="74"/>
      <c r="I15" s="74"/>
      <c r="J15" s="74"/>
      <c r="K15" s="74"/>
      <c r="L15" s="74"/>
      <c r="M15" s="74"/>
      <c r="N15" s="74"/>
      <c r="O15" s="74"/>
    </row>
    <row r="16" spans="2:15" s="75" customFormat="1" ht="13.5">
      <c r="B16" s="72"/>
      <c r="C16" s="80"/>
      <c r="D16" s="73"/>
      <c r="E16" s="58"/>
      <c r="F16" s="74"/>
      <c r="G16" s="74">
        <f t="shared" si="1"/>
        <v>0</v>
      </c>
      <c r="H16" s="74"/>
      <c r="I16" s="74"/>
      <c r="J16" s="74"/>
      <c r="K16" s="74"/>
      <c r="L16" s="74"/>
      <c r="M16" s="74"/>
      <c r="N16" s="74"/>
      <c r="O16" s="74"/>
    </row>
    <row r="17" spans="2:15" s="75" customFormat="1" ht="13.5">
      <c r="B17" s="72"/>
      <c r="C17" s="80"/>
      <c r="D17" s="103"/>
      <c r="E17" s="15"/>
      <c r="F17" s="74"/>
      <c r="G17" s="74">
        <f t="shared" si="1"/>
        <v>0</v>
      </c>
      <c r="H17" s="74"/>
      <c r="I17" s="74"/>
      <c r="J17" s="74"/>
      <c r="K17" s="74"/>
      <c r="L17" s="74"/>
      <c r="M17" s="74"/>
      <c r="N17" s="74"/>
      <c r="O17" s="74"/>
    </row>
    <row r="18" spans="2:15" s="75" customFormat="1" ht="13.5">
      <c r="B18" s="72"/>
      <c r="C18" s="80"/>
      <c r="D18" s="73"/>
      <c r="E18" s="58"/>
      <c r="F18" s="74"/>
      <c r="G18" s="74">
        <f t="shared" si="1"/>
        <v>0</v>
      </c>
      <c r="H18" s="74"/>
      <c r="I18" s="74"/>
      <c r="J18" s="74"/>
      <c r="K18" s="74"/>
      <c r="L18" s="74"/>
      <c r="M18" s="74"/>
      <c r="N18" s="74"/>
      <c r="O18" s="74"/>
    </row>
    <row r="19" spans="2:15" s="75" customFormat="1" ht="13.5">
      <c r="B19" s="72"/>
      <c r="C19" s="80"/>
      <c r="D19" s="73"/>
      <c r="E19" s="58"/>
      <c r="F19" s="74"/>
      <c r="G19" s="74">
        <f t="shared" si="1"/>
        <v>0</v>
      </c>
      <c r="H19" s="74"/>
      <c r="I19" s="74"/>
      <c r="J19" s="74"/>
      <c r="K19" s="74"/>
      <c r="L19" s="74"/>
      <c r="M19" s="74"/>
      <c r="N19" s="74"/>
      <c r="O19" s="74"/>
    </row>
    <row r="20" spans="2:15" s="75" customFormat="1" ht="13.5">
      <c r="B20" s="72"/>
      <c r="C20" s="80"/>
      <c r="D20" s="73"/>
      <c r="E20" s="58"/>
      <c r="F20" s="74"/>
      <c r="G20" s="74">
        <f t="shared" si="1"/>
        <v>0</v>
      </c>
      <c r="H20" s="74"/>
      <c r="I20" s="74"/>
      <c r="J20" s="74"/>
      <c r="K20" s="74"/>
      <c r="L20" s="74"/>
      <c r="M20" s="74"/>
      <c r="N20" s="74"/>
      <c r="O20" s="74"/>
    </row>
    <row r="21" spans="2:15" s="75" customFormat="1" ht="13.5">
      <c r="B21" s="72"/>
      <c r="C21" s="80"/>
      <c r="D21" s="73"/>
      <c r="E21" s="58"/>
      <c r="F21" s="74"/>
      <c r="G21" s="74">
        <f t="shared" si="1"/>
        <v>0</v>
      </c>
      <c r="H21" s="74"/>
      <c r="I21" s="74"/>
      <c r="J21" s="74"/>
      <c r="K21" s="74"/>
      <c r="L21" s="74"/>
      <c r="M21" s="74"/>
      <c r="N21" s="74"/>
      <c r="O21" s="74"/>
    </row>
    <row r="22" spans="2:15" s="75" customFormat="1" ht="13.5">
      <c r="B22" s="72"/>
      <c r="C22" s="80"/>
      <c r="D22" s="73"/>
      <c r="E22" s="58"/>
      <c r="F22" s="74"/>
      <c r="G22" s="74">
        <f t="shared" si="1"/>
        <v>0</v>
      </c>
      <c r="H22" s="74"/>
      <c r="I22" s="74"/>
      <c r="J22" s="74"/>
      <c r="K22" s="74"/>
      <c r="L22" s="74"/>
      <c r="M22" s="74"/>
      <c r="N22" s="74"/>
      <c r="O22" s="74"/>
    </row>
    <row r="23" spans="2:15" s="75" customFormat="1" ht="13.5">
      <c r="B23" s="72"/>
      <c r="C23" s="80"/>
      <c r="D23" s="73"/>
      <c r="E23" s="58"/>
      <c r="F23" s="74"/>
      <c r="G23" s="74">
        <f t="shared" si="1"/>
        <v>0</v>
      </c>
      <c r="H23" s="74"/>
      <c r="I23" s="74"/>
      <c r="J23" s="74"/>
      <c r="K23" s="74"/>
      <c r="L23" s="74"/>
      <c r="M23" s="74"/>
      <c r="N23" s="74"/>
      <c r="O23" s="74"/>
    </row>
    <row r="24" spans="2:15" s="75" customFormat="1" ht="13.5">
      <c r="B24" s="72"/>
      <c r="C24" s="80"/>
      <c r="D24" s="73"/>
      <c r="E24" s="58"/>
      <c r="F24" s="74"/>
      <c r="G24" s="74">
        <f t="shared" si="1"/>
        <v>0</v>
      </c>
      <c r="H24" s="74"/>
      <c r="I24" s="74"/>
      <c r="J24" s="74"/>
      <c r="K24" s="74"/>
      <c r="L24" s="74"/>
      <c r="M24" s="74"/>
      <c r="N24" s="74"/>
      <c r="O24" s="74"/>
    </row>
    <row r="25" spans="2:15" s="75" customFormat="1" ht="13.5">
      <c r="B25" s="72"/>
      <c r="C25" s="80"/>
      <c r="D25" s="73"/>
      <c r="E25" s="58"/>
      <c r="F25" s="74"/>
      <c r="G25" s="74">
        <f t="shared" si="1"/>
        <v>0</v>
      </c>
      <c r="H25" s="74"/>
      <c r="I25" s="74"/>
      <c r="J25" s="74"/>
      <c r="K25" s="74"/>
      <c r="L25" s="74"/>
      <c r="M25" s="74"/>
      <c r="N25" s="74"/>
      <c r="O25" s="74"/>
    </row>
    <row r="26" spans="2:15" s="75" customFormat="1" ht="13.5">
      <c r="B26" s="72"/>
      <c r="C26" s="80"/>
      <c r="D26" s="73"/>
      <c r="E26" s="15"/>
      <c r="F26" s="74"/>
      <c r="G26" s="74">
        <f t="shared" si="1"/>
        <v>0</v>
      </c>
      <c r="H26" s="74"/>
      <c r="I26" s="74"/>
      <c r="J26" s="74"/>
      <c r="K26" s="74"/>
      <c r="L26" s="74"/>
      <c r="M26" s="74"/>
      <c r="N26" s="74"/>
      <c r="O26" s="74"/>
    </row>
    <row r="27" spans="2:15" s="75" customFormat="1" ht="13.5">
      <c r="B27" s="72"/>
      <c r="C27" s="80"/>
      <c r="D27" s="73"/>
      <c r="E27" s="58"/>
      <c r="F27" s="74"/>
      <c r="G27" s="74">
        <f t="shared" si="1"/>
        <v>0</v>
      </c>
      <c r="H27" s="74"/>
      <c r="I27" s="74"/>
      <c r="J27" s="74"/>
      <c r="K27" s="74"/>
      <c r="L27" s="74"/>
      <c r="M27" s="74"/>
      <c r="N27" s="74"/>
      <c r="O27" s="74"/>
    </row>
    <row r="28" spans="2:15" s="75" customFormat="1" ht="13.5">
      <c r="B28" s="72"/>
      <c r="C28" s="80"/>
      <c r="D28" s="73"/>
      <c r="E28" s="58"/>
      <c r="F28" s="74"/>
      <c r="G28" s="74">
        <f t="shared" si="1"/>
        <v>0</v>
      </c>
      <c r="H28" s="74"/>
      <c r="I28" s="74"/>
      <c r="J28" s="74"/>
      <c r="K28" s="74"/>
      <c r="L28" s="74"/>
      <c r="M28" s="74"/>
      <c r="N28" s="74"/>
      <c r="O28" s="74"/>
    </row>
    <row r="29" spans="2:15" s="75" customFormat="1" ht="13.5">
      <c r="B29" s="72"/>
      <c r="C29" s="80"/>
      <c r="D29" s="103"/>
      <c r="E29" s="58"/>
      <c r="F29" s="74"/>
      <c r="G29" s="74">
        <f t="shared" si="1"/>
        <v>0</v>
      </c>
      <c r="H29" s="74"/>
      <c r="I29" s="74"/>
      <c r="J29" s="74"/>
      <c r="K29" s="74"/>
      <c r="L29" s="74"/>
      <c r="M29" s="74"/>
      <c r="N29" s="74"/>
      <c r="O29" s="74"/>
    </row>
    <row r="30" spans="2:15" s="75" customFormat="1" ht="13.5">
      <c r="B30" s="72"/>
      <c r="C30" s="80"/>
      <c r="D30" s="73"/>
      <c r="E30" s="58"/>
      <c r="F30" s="74"/>
      <c r="G30" s="74">
        <f t="shared" si="1"/>
        <v>0</v>
      </c>
      <c r="H30" s="74"/>
      <c r="I30" s="74"/>
      <c r="J30" s="74"/>
      <c r="K30" s="74"/>
      <c r="L30" s="74"/>
      <c r="M30" s="74"/>
      <c r="N30" s="74"/>
      <c r="O30" s="74"/>
    </row>
    <row r="31" spans="2:15" s="75" customFormat="1" ht="13.5">
      <c r="B31" s="72"/>
      <c r="C31" s="80"/>
      <c r="D31" s="73"/>
      <c r="E31" s="58"/>
      <c r="F31" s="74"/>
      <c r="G31" s="74">
        <f t="shared" si="1"/>
        <v>0</v>
      </c>
      <c r="H31" s="74"/>
      <c r="I31" s="74"/>
      <c r="J31" s="74"/>
      <c r="K31" s="74"/>
      <c r="L31" s="74"/>
      <c r="M31" s="74"/>
      <c r="N31" s="74"/>
      <c r="O31" s="74"/>
    </row>
    <row r="32" spans="2:15" s="75" customFormat="1" ht="13.5">
      <c r="B32" s="72"/>
      <c r="C32" s="80"/>
      <c r="D32" s="73"/>
      <c r="E32" s="58"/>
      <c r="F32" s="74"/>
      <c r="G32" s="74">
        <f t="shared" si="1"/>
        <v>0</v>
      </c>
      <c r="H32" s="74"/>
      <c r="I32" s="74"/>
      <c r="J32" s="74"/>
      <c r="K32" s="74"/>
      <c r="L32" s="74"/>
      <c r="M32" s="74"/>
      <c r="N32" s="74"/>
      <c r="O32" s="74"/>
    </row>
    <row r="33" spans="2:15" s="75" customFormat="1" ht="13.5">
      <c r="B33" s="72"/>
      <c r="C33" s="80"/>
      <c r="D33" s="73"/>
      <c r="E33" s="58"/>
      <c r="F33" s="74"/>
      <c r="G33" s="74">
        <f t="shared" si="1"/>
        <v>0</v>
      </c>
      <c r="H33" s="74"/>
      <c r="I33" s="74"/>
      <c r="J33" s="74"/>
      <c r="K33" s="74"/>
      <c r="L33" s="74"/>
      <c r="M33" s="74"/>
      <c r="N33" s="74"/>
      <c r="O33" s="74"/>
    </row>
    <row r="34" spans="2:15" s="75" customFormat="1" ht="13.5">
      <c r="B34" s="72"/>
      <c r="C34" s="80"/>
      <c r="D34" s="73"/>
      <c r="E34" s="58"/>
      <c r="F34" s="74"/>
      <c r="G34" s="74">
        <f t="shared" si="1"/>
        <v>0</v>
      </c>
      <c r="H34" s="74"/>
      <c r="I34" s="74"/>
      <c r="J34" s="74"/>
      <c r="K34" s="74"/>
      <c r="L34" s="74"/>
      <c r="M34" s="74"/>
      <c r="N34" s="74"/>
      <c r="O34" s="74"/>
    </row>
    <row r="35" spans="2:15" s="75" customFormat="1" ht="13.5">
      <c r="B35" s="72"/>
      <c r="C35" s="80"/>
      <c r="D35" s="73"/>
      <c r="E35" s="58"/>
      <c r="F35" s="74"/>
      <c r="G35" s="74">
        <f t="shared" si="1"/>
        <v>0</v>
      </c>
      <c r="H35" s="74"/>
      <c r="I35" s="74"/>
      <c r="J35" s="74"/>
      <c r="K35" s="74"/>
      <c r="L35" s="74"/>
      <c r="M35" s="74"/>
      <c r="N35" s="74"/>
      <c r="O35" s="74"/>
    </row>
    <row r="36" spans="2:15" s="75" customFormat="1" ht="13.5">
      <c r="B36" s="72"/>
      <c r="C36" s="80"/>
      <c r="D36" s="73"/>
      <c r="E36" s="58"/>
      <c r="F36" s="74"/>
      <c r="G36" s="74">
        <f t="shared" si="1"/>
        <v>0</v>
      </c>
      <c r="H36" s="74"/>
      <c r="I36" s="74"/>
      <c r="J36" s="74"/>
      <c r="K36" s="74"/>
      <c r="L36" s="74"/>
      <c r="M36" s="74"/>
      <c r="N36" s="74"/>
      <c r="O36" s="74"/>
    </row>
    <row r="37" spans="2:15" s="75" customFormat="1" ht="13.5">
      <c r="B37" s="72"/>
      <c r="C37" s="80"/>
      <c r="D37" s="73"/>
      <c r="E37" s="58"/>
      <c r="F37" s="74"/>
      <c r="G37" s="74">
        <f t="shared" si="1"/>
        <v>0</v>
      </c>
      <c r="H37" s="74"/>
      <c r="I37" s="74"/>
      <c r="J37" s="74"/>
      <c r="K37" s="74"/>
      <c r="L37" s="74"/>
      <c r="M37" s="74"/>
      <c r="N37" s="74"/>
      <c r="O37" s="74"/>
    </row>
    <row r="38" spans="2:15" s="75" customFormat="1" ht="13.5">
      <c r="B38" s="72"/>
      <c r="C38" s="80"/>
      <c r="D38" s="73"/>
      <c r="E38" s="58"/>
      <c r="F38" s="74"/>
      <c r="G38" s="74">
        <f t="shared" si="1"/>
        <v>0</v>
      </c>
      <c r="H38" s="74"/>
      <c r="I38" s="74"/>
      <c r="J38" s="74"/>
      <c r="K38" s="74"/>
      <c r="L38" s="74"/>
      <c r="M38" s="74"/>
      <c r="N38" s="74"/>
      <c r="O38" s="74"/>
    </row>
    <row r="39" spans="2:15" s="75" customFormat="1" ht="13.5">
      <c r="B39" s="72"/>
      <c r="C39" s="80"/>
      <c r="D39" s="73"/>
      <c r="E39" s="58"/>
      <c r="F39" s="74"/>
      <c r="G39" s="74">
        <f t="shared" si="1"/>
        <v>0</v>
      </c>
      <c r="H39" s="74"/>
      <c r="I39" s="74"/>
      <c r="J39" s="74"/>
      <c r="K39" s="74"/>
      <c r="L39" s="74"/>
      <c r="M39" s="74"/>
      <c r="N39" s="74"/>
      <c r="O39" s="74"/>
    </row>
    <row r="40" spans="2:15" s="75" customFormat="1" ht="13.5">
      <c r="B40" s="72"/>
      <c r="C40" s="80"/>
      <c r="D40" s="103"/>
      <c r="E40" s="58"/>
      <c r="F40" s="74"/>
      <c r="G40" s="74">
        <f t="shared" si="1"/>
        <v>0</v>
      </c>
      <c r="H40" s="74"/>
      <c r="I40" s="74"/>
      <c r="J40" s="74"/>
      <c r="K40" s="74"/>
      <c r="L40" s="74"/>
      <c r="M40" s="74"/>
      <c r="N40" s="74"/>
      <c r="O40" s="74"/>
    </row>
    <row r="41" spans="2:15" s="75" customFormat="1" ht="13.5">
      <c r="B41" s="72"/>
      <c r="C41" s="80"/>
      <c r="D41" s="73"/>
      <c r="E41" s="58"/>
      <c r="F41" s="74"/>
      <c r="G41" s="74">
        <f t="shared" si="1"/>
        <v>0</v>
      </c>
      <c r="H41" s="74"/>
      <c r="I41" s="74"/>
      <c r="J41" s="74"/>
      <c r="K41" s="74"/>
      <c r="L41" s="74"/>
      <c r="M41" s="74"/>
      <c r="N41" s="74"/>
      <c r="O41" s="74"/>
    </row>
    <row r="42" spans="2:15" s="75" customFormat="1" ht="13.5">
      <c r="B42" s="72"/>
      <c r="C42" s="80"/>
      <c r="D42" s="73"/>
      <c r="E42" s="58"/>
      <c r="F42" s="74"/>
      <c r="G42" s="74">
        <f t="shared" si="1"/>
        <v>0</v>
      </c>
      <c r="H42" s="74"/>
      <c r="I42" s="74"/>
      <c r="J42" s="74"/>
      <c r="K42" s="74"/>
      <c r="L42" s="74"/>
      <c r="M42" s="74"/>
      <c r="N42" s="74"/>
      <c r="O42" s="74"/>
    </row>
    <row r="43" spans="2:15" s="75" customFormat="1" ht="13.5">
      <c r="B43" s="72"/>
      <c r="C43" s="80"/>
      <c r="D43" s="73"/>
      <c r="E43" s="58"/>
      <c r="F43" s="74"/>
      <c r="G43" s="74">
        <f t="shared" si="1"/>
        <v>0</v>
      </c>
      <c r="H43" s="74"/>
      <c r="I43" s="74"/>
      <c r="J43" s="74"/>
      <c r="K43" s="74"/>
      <c r="L43" s="74"/>
      <c r="M43" s="74"/>
      <c r="N43" s="74"/>
      <c r="O43" s="74"/>
    </row>
    <row r="44" spans="2:15" s="75" customFormat="1" ht="13.5">
      <c r="B44" s="72"/>
      <c r="C44" s="80"/>
      <c r="D44" s="73"/>
      <c r="E44" s="58"/>
      <c r="F44" s="74"/>
      <c r="G44" s="74">
        <f t="shared" si="1"/>
        <v>0</v>
      </c>
      <c r="H44" s="74"/>
      <c r="I44" s="74"/>
      <c r="J44" s="74"/>
      <c r="K44" s="74"/>
      <c r="L44" s="74"/>
      <c r="M44" s="74"/>
      <c r="N44" s="74"/>
      <c r="O44" s="74"/>
    </row>
    <row r="45" spans="2:15" s="75" customFormat="1" ht="13.5">
      <c r="B45" s="72"/>
      <c r="C45" s="80"/>
      <c r="D45" s="73"/>
      <c r="E45" s="58"/>
      <c r="F45" s="74"/>
      <c r="G45" s="74">
        <f t="shared" si="1"/>
        <v>0</v>
      </c>
      <c r="H45" s="74"/>
      <c r="I45" s="74"/>
      <c r="J45" s="74"/>
      <c r="K45" s="74"/>
      <c r="L45" s="74"/>
      <c r="M45" s="74"/>
      <c r="N45" s="74"/>
      <c r="O45" s="74"/>
    </row>
    <row r="46" spans="2:15" s="75" customFormat="1" ht="13.5">
      <c r="B46" s="72"/>
      <c r="C46" s="80"/>
      <c r="D46" s="73"/>
      <c r="E46" s="58"/>
      <c r="F46" s="74"/>
      <c r="G46" s="74">
        <f t="shared" si="1"/>
        <v>0</v>
      </c>
      <c r="H46" s="74"/>
      <c r="I46" s="74"/>
      <c r="J46" s="74"/>
      <c r="K46" s="74"/>
      <c r="L46" s="74"/>
      <c r="M46" s="74"/>
      <c r="N46" s="74"/>
      <c r="O46" s="74"/>
    </row>
    <row r="47" spans="2:15" s="75" customFormat="1" ht="13.5">
      <c r="B47" s="72"/>
      <c r="C47" s="80"/>
      <c r="D47" s="73"/>
      <c r="E47" s="15"/>
      <c r="F47" s="74"/>
      <c r="G47" s="74">
        <f t="shared" si="1"/>
        <v>0</v>
      </c>
      <c r="H47" s="74"/>
      <c r="I47" s="74"/>
      <c r="J47" s="74"/>
      <c r="K47" s="74"/>
      <c r="L47" s="74"/>
      <c r="M47" s="74"/>
      <c r="N47" s="74"/>
      <c r="O47" s="74"/>
    </row>
    <row r="48" spans="2:15" s="75" customFormat="1" ht="13.5">
      <c r="B48" s="72"/>
      <c r="C48" s="80"/>
      <c r="D48" s="73"/>
      <c r="E48" s="58"/>
      <c r="F48" s="74"/>
      <c r="G48" s="74">
        <f t="shared" si="1"/>
        <v>0</v>
      </c>
      <c r="H48" s="74"/>
      <c r="I48" s="74"/>
      <c r="J48" s="74"/>
      <c r="K48" s="74"/>
      <c r="L48" s="74"/>
      <c r="M48" s="74"/>
      <c r="N48" s="74"/>
      <c r="O48" s="74"/>
    </row>
    <row r="49" spans="2:15" s="75" customFormat="1" ht="13.5">
      <c r="B49" s="72"/>
      <c r="C49" s="80"/>
      <c r="D49" s="73"/>
      <c r="E49" s="58"/>
      <c r="F49" s="74"/>
      <c r="G49" s="74">
        <f t="shared" si="1"/>
        <v>0</v>
      </c>
      <c r="H49" s="74"/>
      <c r="I49" s="74"/>
      <c r="J49" s="74"/>
      <c r="K49" s="74"/>
      <c r="L49" s="74"/>
      <c r="M49" s="74"/>
      <c r="N49" s="74"/>
      <c r="O49" s="74"/>
    </row>
    <row r="50" spans="2:15" s="75" customFormat="1" ht="13.5">
      <c r="B50" s="72"/>
      <c r="C50" s="80"/>
      <c r="D50" s="73"/>
      <c r="E50" s="58"/>
      <c r="F50" s="74"/>
      <c r="G50" s="74">
        <f t="shared" si="1"/>
        <v>0</v>
      </c>
      <c r="H50" s="74"/>
      <c r="I50" s="74"/>
      <c r="J50" s="74"/>
      <c r="K50" s="74"/>
      <c r="L50" s="74"/>
      <c r="M50" s="74"/>
      <c r="N50" s="74"/>
      <c r="O50" s="74"/>
    </row>
    <row r="51" spans="2:15" s="75" customFormat="1" ht="13.5">
      <c r="B51" s="72"/>
      <c r="C51" s="80"/>
      <c r="D51" s="73"/>
      <c r="E51" s="58"/>
      <c r="F51" s="74"/>
      <c r="G51" s="74">
        <f t="shared" si="1"/>
        <v>0</v>
      </c>
      <c r="H51" s="74"/>
      <c r="I51" s="74"/>
      <c r="J51" s="74"/>
      <c r="K51" s="74"/>
      <c r="L51" s="74"/>
      <c r="M51" s="74"/>
      <c r="N51" s="74"/>
      <c r="O51" s="74"/>
    </row>
    <row r="52" spans="2:15" s="75" customFormat="1" ht="13.5">
      <c r="B52" s="72"/>
      <c r="C52" s="80"/>
      <c r="D52" s="103"/>
      <c r="E52" s="58"/>
      <c r="F52" s="74"/>
      <c r="G52" s="74">
        <f t="shared" si="1"/>
        <v>0</v>
      </c>
      <c r="H52" s="74"/>
      <c r="I52" s="74"/>
      <c r="J52" s="74"/>
      <c r="K52" s="74"/>
      <c r="L52" s="74"/>
      <c r="M52" s="74"/>
      <c r="N52" s="74"/>
      <c r="O52" s="74"/>
    </row>
    <row r="53" spans="2:15" s="75" customFormat="1" ht="13.5">
      <c r="B53" s="72"/>
      <c r="C53" s="80"/>
      <c r="D53" s="73"/>
      <c r="E53" s="58"/>
      <c r="F53" s="74"/>
      <c r="G53" s="74">
        <f t="shared" si="1"/>
        <v>0</v>
      </c>
      <c r="H53" s="74"/>
      <c r="I53" s="74"/>
      <c r="J53" s="74"/>
      <c r="K53" s="74"/>
      <c r="L53" s="74"/>
      <c r="M53" s="74"/>
      <c r="N53" s="74"/>
      <c r="O53" s="74"/>
    </row>
    <row r="54" spans="2:15" s="75" customFormat="1" ht="13.5">
      <c r="B54" s="72"/>
      <c r="C54" s="80"/>
      <c r="D54" s="73"/>
      <c r="E54" s="58"/>
      <c r="F54" s="74"/>
      <c r="G54" s="74">
        <f t="shared" si="1"/>
        <v>0</v>
      </c>
      <c r="H54" s="74"/>
      <c r="I54" s="74"/>
      <c r="J54" s="74"/>
      <c r="K54" s="74"/>
      <c r="L54" s="74"/>
      <c r="M54" s="74"/>
      <c r="N54" s="74"/>
      <c r="O54" s="74"/>
    </row>
    <row r="55" spans="2:15" s="75" customFormat="1" ht="13.5">
      <c r="B55" s="72"/>
      <c r="C55" s="80"/>
      <c r="D55" s="73"/>
      <c r="E55" s="58"/>
      <c r="F55" s="74"/>
      <c r="G55" s="74">
        <f t="shared" si="1"/>
        <v>0</v>
      </c>
      <c r="H55" s="74"/>
      <c r="I55" s="74"/>
      <c r="J55" s="74"/>
      <c r="K55" s="74"/>
      <c r="L55" s="74"/>
      <c r="M55" s="74"/>
      <c r="N55" s="74"/>
      <c r="O55" s="74"/>
    </row>
    <row r="56" spans="2:15" s="75" customFormat="1" ht="13.5">
      <c r="B56" s="72"/>
      <c r="C56" s="80"/>
      <c r="D56" s="73"/>
      <c r="E56" s="58"/>
      <c r="F56" s="74"/>
      <c r="G56" s="74">
        <f t="shared" si="1"/>
        <v>0</v>
      </c>
      <c r="H56" s="74"/>
      <c r="I56" s="74"/>
      <c r="J56" s="74"/>
      <c r="K56" s="74"/>
      <c r="L56" s="74"/>
      <c r="M56" s="74"/>
      <c r="N56" s="74"/>
      <c r="O56" s="74"/>
    </row>
    <row r="57" spans="2:15" s="75" customFormat="1" ht="13.5">
      <c r="B57" s="72"/>
      <c r="C57" s="80"/>
      <c r="D57" s="73"/>
      <c r="E57" s="58"/>
      <c r="F57" s="74"/>
      <c r="G57" s="74">
        <f t="shared" si="1"/>
        <v>0</v>
      </c>
      <c r="H57" s="74"/>
      <c r="I57" s="74"/>
      <c r="J57" s="74"/>
      <c r="K57" s="74"/>
      <c r="L57" s="74"/>
      <c r="M57" s="74"/>
      <c r="N57" s="74"/>
      <c r="O57" s="74"/>
    </row>
    <row r="58" spans="2:15" s="75" customFormat="1" ht="13.5">
      <c r="B58" s="72"/>
      <c r="C58" s="80"/>
      <c r="D58" s="73"/>
      <c r="E58" s="58"/>
      <c r="F58" s="74"/>
      <c r="G58" s="74">
        <f t="shared" si="1"/>
        <v>0</v>
      </c>
      <c r="H58" s="74"/>
      <c r="I58" s="74"/>
      <c r="J58" s="74"/>
      <c r="K58" s="74"/>
      <c r="L58" s="74"/>
      <c r="M58" s="74"/>
      <c r="N58" s="74"/>
      <c r="O58" s="74"/>
    </row>
    <row r="59" spans="2:15" s="75" customFormat="1" ht="13.5">
      <c r="B59" s="72"/>
      <c r="C59" s="80"/>
      <c r="D59" s="73"/>
      <c r="E59" s="15"/>
      <c r="F59" s="74"/>
      <c r="G59" s="74">
        <f t="shared" si="1"/>
        <v>0</v>
      </c>
      <c r="H59" s="74"/>
      <c r="I59" s="74"/>
      <c r="J59" s="74"/>
      <c r="K59" s="74"/>
      <c r="L59" s="74"/>
      <c r="M59" s="74"/>
      <c r="N59" s="74"/>
      <c r="O59" s="74"/>
    </row>
    <row r="60" spans="2:15" s="75" customFormat="1" ht="13.5">
      <c r="B60" s="72"/>
      <c r="C60" s="80"/>
      <c r="D60" s="73"/>
      <c r="E60" s="58"/>
      <c r="F60" s="74"/>
      <c r="G60" s="74">
        <f t="shared" si="1"/>
        <v>0</v>
      </c>
      <c r="H60" s="74"/>
      <c r="I60" s="74"/>
      <c r="J60" s="74"/>
      <c r="K60" s="74"/>
      <c r="L60" s="74"/>
      <c r="M60" s="74"/>
      <c r="N60" s="74"/>
      <c r="O60" s="74"/>
    </row>
    <row r="61" spans="2:15" s="75" customFormat="1" ht="13.5">
      <c r="B61" s="72"/>
      <c r="C61" s="80"/>
      <c r="D61" s="73"/>
      <c r="E61" s="58"/>
      <c r="F61" s="74"/>
      <c r="G61" s="74">
        <f t="shared" si="1"/>
        <v>0</v>
      </c>
      <c r="H61" s="74"/>
      <c r="I61" s="74"/>
      <c r="J61" s="74"/>
      <c r="K61" s="74"/>
      <c r="L61" s="74"/>
      <c r="M61" s="74"/>
      <c r="N61" s="74"/>
      <c r="O61" s="74"/>
    </row>
    <row r="62" spans="2:15" s="75" customFormat="1" ht="13.5">
      <c r="B62" s="72"/>
      <c r="C62" s="80"/>
      <c r="D62" s="73"/>
      <c r="E62" s="58"/>
      <c r="F62" s="74"/>
      <c r="G62" s="74">
        <f t="shared" si="1"/>
        <v>0</v>
      </c>
      <c r="H62" s="74"/>
      <c r="I62" s="74"/>
      <c r="J62" s="74"/>
      <c r="K62" s="74"/>
      <c r="L62" s="74"/>
      <c r="M62" s="74"/>
      <c r="N62" s="74"/>
      <c r="O62" s="74"/>
    </row>
    <row r="63" spans="2:15" s="75" customFormat="1" ht="13.5">
      <c r="B63" s="72"/>
      <c r="C63" s="80"/>
      <c r="D63" s="73"/>
      <c r="E63" s="58"/>
      <c r="F63" s="74"/>
      <c r="G63" s="74">
        <f t="shared" si="1"/>
        <v>0</v>
      </c>
      <c r="H63" s="74"/>
      <c r="I63" s="74"/>
      <c r="J63" s="74"/>
      <c r="K63" s="74"/>
      <c r="L63" s="74"/>
      <c r="M63" s="74"/>
      <c r="N63" s="74"/>
      <c r="O63" s="74"/>
    </row>
    <row r="64" spans="2:15" s="75" customFormat="1" ht="13.5">
      <c r="B64" s="72"/>
      <c r="C64" s="80"/>
      <c r="D64" s="73"/>
      <c r="E64" s="58"/>
      <c r="F64" s="74"/>
      <c r="G64" s="74">
        <f t="shared" si="1"/>
        <v>0</v>
      </c>
      <c r="H64" s="74"/>
      <c r="I64" s="74"/>
      <c r="J64" s="74"/>
      <c r="K64" s="74"/>
      <c r="L64" s="74"/>
      <c r="M64" s="74"/>
      <c r="N64" s="74"/>
      <c r="O64" s="74"/>
    </row>
    <row r="65" spans="2:15" s="75" customFormat="1" ht="13.5">
      <c r="B65" s="72"/>
      <c r="C65" s="80"/>
      <c r="D65" s="73"/>
      <c r="E65" s="58"/>
      <c r="F65" s="74"/>
      <c r="G65" s="74">
        <f aca="true" t="shared" si="2" ref="G65:G127">H65+I65+J65+K65</f>
        <v>0</v>
      </c>
      <c r="H65" s="74"/>
      <c r="I65" s="74"/>
      <c r="J65" s="74"/>
      <c r="K65" s="74"/>
      <c r="L65" s="74"/>
      <c r="M65" s="74"/>
      <c r="N65" s="74"/>
      <c r="O65" s="74"/>
    </row>
    <row r="66" spans="2:15" s="75" customFormat="1" ht="13.5">
      <c r="B66" s="72"/>
      <c r="C66" s="80"/>
      <c r="D66" s="73"/>
      <c r="E66" s="58"/>
      <c r="F66" s="74"/>
      <c r="G66" s="74">
        <f t="shared" si="2"/>
        <v>0</v>
      </c>
      <c r="H66" s="74"/>
      <c r="I66" s="74"/>
      <c r="J66" s="74"/>
      <c r="K66" s="74"/>
      <c r="L66" s="74"/>
      <c r="M66" s="74"/>
      <c r="N66" s="74"/>
      <c r="O66" s="74"/>
    </row>
    <row r="67" spans="2:15" s="75" customFormat="1" ht="13.5">
      <c r="B67" s="72"/>
      <c r="C67" s="80"/>
      <c r="D67" s="73"/>
      <c r="E67" s="58"/>
      <c r="F67" s="74"/>
      <c r="G67" s="74">
        <f t="shared" si="2"/>
        <v>0</v>
      </c>
      <c r="H67" s="74"/>
      <c r="I67" s="74"/>
      <c r="J67" s="74"/>
      <c r="K67" s="74"/>
      <c r="L67" s="74"/>
      <c r="M67" s="74"/>
      <c r="N67" s="74"/>
      <c r="O67" s="74"/>
    </row>
    <row r="68" spans="2:15" s="75" customFormat="1" ht="13.5">
      <c r="B68" s="72"/>
      <c r="C68" s="80"/>
      <c r="D68" s="73"/>
      <c r="E68" s="58"/>
      <c r="F68" s="74"/>
      <c r="G68" s="74">
        <f t="shared" si="2"/>
        <v>0</v>
      </c>
      <c r="H68" s="74"/>
      <c r="I68" s="74"/>
      <c r="J68" s="74"/>
      <c r="K68" s="74"/>
      <c r="L68" s="74"/>
      <c r="M68" s="74"/>
      <c r="N68" s="74"/>
      <c r="O68" s="74"/>
    </row>
    <row r="69" spans="2:15" s="75" customFormat="1" ht="13.5">
      <c r="B69" s="72"/>
      <c r="C69" s="80"/>
      <c r="D69" s="73"/>
      <c r="E69" s="58"/>
      <c r="F69" s="74"/>
      <c r="G69" s="74">
        <f t="shared" si="2"/>
        <v>0</v>
      </c>
      <c r="H69" s="74"/>
      <c r="I69" s="74"/>
      <c r="J69" s="74"/>
      <c r="K69" s="74"/>
      <c r="L69" s="74"/>
      <c r="M69" s="74"/>
      <c r="N69" s="74"/>
      <c r="O69" s="74"/>
    </row>
    <row r="70" spans="2:15" s="75" customFormat="1" ht="13.5">
      <c r="B70" s="72"/>
      <c r="C70" s="80"/>
      <c r="D70" s="103"/>
      <c r="E70" s="15"/>
      <c r="F70" s="74"/>
      <c r="G70" s="74">
        <f t="shared" si="2"/>
        <v>0</v>
      </c>
      <c r="H70" s="74"/>
      <c r="I70" s="74"/>
      <c r="J70" s="74"/>
      <c r="K70" s="74"/>
      <c r="L70" s="74"/>
      <c r="M70" s="74"/>
      <c r="N70" s="74"/>
      <c r="O70" s="74"/>
    </row>
    <row r="71" spans="2:15" s="75" customFormat="1" ht="13.5">
      <c r="B71" s="72"/>
      <c r="C71" s="80"/>
      <c r="D71" s="73"/>
      <c r="E71" s="58"/>
      <c r="F71" s="74"/>
      <c r="G71" s="74">
        <f t="shared" si="2"/>
        <v>0</v>
      </c>
      <c r="H71" s="74"/>
      <c r="I71" s="74"/>
      <c r="J71" s="74"/>
      <c r="K71" s="74"/>
      <c r="L71" s="74"/>
      <c r="M71" s="74"/>
      <c r="N71" s="74"/>
      <c r="O71" s="74"/>
    </row>
    <row r="72" spans="2:15" s="75" customFormat="1" ht="13.5">
      <c r="B72" s="72"/>
      <c r="C72" s="80"/>
      <c r="D72" s="73"/>
      <c r="E72" s="58"/>
      <c r="F72" s="74"/>
      <c r="G72" s="74">
        <f t="shared" si="2"/>
        <v>0</v>
      </c>
      <c r="H72" s="74"/>
      <c r="I72" s="74"/>
      <c r="J72" s="74"/>
      <c r="K72" s="74"/>
      <c r="L72" s="74"/>
      <c r="M72" s="74"/>
      <c r="N72" s="74"/>
      <c r="O72" s="74"/>
    </row>
    <row r="73" spans="2:15" s="75" customFormat="1" ht="13.5">
      <c r="B73" s="72"/>
      <c r="C73" s="80"/>
      <c r="D73" s="73"/>
      <c r="E73" s="58"/>
      <c r="F73" s="74"/>
      <c r="G73" s="74">
        <f t="shared" si="2"/>
        <v>0</v>
      </c>
      <c r="H73" s="74"/>
      <c r="I73" s="74"/>
      <c r="J73" s="74"/>
      <c r="K73" s="74"/>
      <c r="L73" s="74"/>
      <c r="M73" s="74"/>
      <c r="N73" s="74"/>
      <c r="O73" s="74"/>
    </row>
    <row r="74" spans="2:15" s="75" customFormat="1" ht="13.5">
      <c r="B74" s="72"/>
      <c r="C74" s="80"/>
      <c r="D74" s="73"/>
      <c r="E74" s="58"/>
      <c r="F74" s="74"/>
      <c r="G74" s="74">
        <f t="shared" si="2"/>
        <v>0</v>
      </c>
      <c r="H74" s="74"/>
      <c r="I74" s="74"/>
      <c r="J74" s="74"/>
      <c r="K74" s="74"/>
      <c r="L74" s="74"/>
      <c r="M74" s="74"/>
      <c r="N74" s="74"/>
      <c r="O74" s="74"/>
    </row>
    <row r="75" spans="2:15" s="75" customFormat="1" ht="13.5">
      <c r="B75" s="72"/>
      <c r="C75" s="80"/>
      <c r="D75" s="73"/>
      <c r="E75" s="58"/>
      <c r="F75" s="74"/>
      <c r="G75" s="74">
        <f t="shared" si="2"/>
        <v>0</v>
      </c>
      <c r="H75" s="74"/>
      <c r="I75" s="74"/>
      <c r="J75" s="74"/>
      <c r="K75" s="74"/>
      <c r="L75" s="74"/>
      <c r="M75" s="74"/>
      <c r="N75" s="74"/>
      <c r="O75" s="74"/>
    </row>
    <row r="76" spans="2:15" s="75" customFormat="1" ht="13.5">
      <c r="B76" s="72"/>
      <c r="C76" s="80"/>
      <c r="D76" s="73"/>
      <c r="E76" s="58"/>
      <c r="F76" s="74"/>
      <c r="G76" s="74">
        <f t="shared" si="2"/>
        <v>0</v>
      </c>
      <c r="H76" s="74"/>
      <c r="I76" s="74"/>
      <c r="J76" s="74"/>
      <c r="K76" s="74"/>
      <c r="L76" s="74"/>
      <c r="M76" s="74"/>
      <c r="N76" s="74"/>
      <c r="O76" s="74"/>
    </row>
    <row r="77" spans="2:15" s="75" customFormat="1" ht="13.5">
      <c r="B77" s="72"/>
      <c r="C77" s="80"/>
      <c r="D77" s="73"/>
      <c r="E77" s="58"/>
      <c r="F77" s="74"/>
      <c r="G77" s="74">
        <f t="shared" si="2"/>
        <v>0</v>
      </c>
      <c r="H77" s="74"/>
      <c r="I77" s="74"/>
      <c r="J77" s="74"/>
      <c r="K77" s="74"/>
      <c r="L77" s="74"/>
      <c r="M77" s="74"/>
      <c r="N77" s="74"/>
      <c r="O77" s="74"/>
    </row>
    <row r="78" spans="2:15" s="75" customFormat="1" ht="13.5">
      <c r="B78" s="72"/>
      <c r="C78" s="80"/>
      <c r="D78" s="73"/>
      <c r="E78" s="58"/>
      <c r="F78" s="74"/>
      <c r="G78" s="74">
        <f t="shared" si="2"/>
        <v>0</v>
      </c>
      <c r="H78" s="74"/>
      <c r="I78" s="74"/>
      <c r="J78" s="74"/>
      <c r="K78" s="74"/>
      <c r="L78" s="74"/>
      <c r="M78" s="74"/>
      <c r="N78" s="74"/>
      <c r="O78" s="74"/>
    </row>
    <row r="79" spans="2:15" s="75" customFormat="1" ht="13.5">
      <c r="B79" s="72"/>
      <c r="C79" s="80"/>
      <c r="D79" s="73"/>
      <c r="E79" s="58"/>
      <c r="F79" s="74"/>
      <c r="G79" s="74">
        <f t="shared" si="2"/>
        <v>0</v>
      </c>
      <c r="H79" s="74"/>
      <c r="I79" s="74"/>
      <c r="J79" s="74"/>
      <c r="K79" s="74"/>
      <c r="L79" s="74"/>
      <c r="M79" s="74"/>
      <c r="N79" s="74"/>
      <c r="O79" s="74"/>
    </row>
    <row r="80" spans="2:15" s="75" customFormat="1" ht="13.5">
      <c r="B80" s="72"/>
      <c r="C80" s="80"/>
      <c r="D80" s="73"/>
      <c r="E80" s="58"/>
      <c r="F80" s="74"/>
      <c r="G80" s="74">
        <f t="shared" si="2"/>
        <v>0</v>
      </c>
      <c r="H80" s="74"/>
      <c r="I80" s="74"/>
      <c r="J80" s="74"/>
      <c r="K80" s="74"/>
      <c r="L80" s="74"/>
      <c r="M80" s="74"/>
      <c r="N80" s="74"/>
      <c r="O80" s="74"/>
    </row>
    <row r="81" spans="2:15" s="75" customFormat="1" ht="13.5">
      <c r="B81" s="72"/>
      <c r="C81" s="80"/>
      <c r="D81" s="103"/>
      <c r="E81" s="58"/>
      <c r="F81" s="74"/>
      <c r="G81" s="74">
        <f t="shared" si="2"/>
        <v>0</v>
      </c>
      <c r="H81" s="74"/>
      <c r="I81" s="74"/>
      <c r="J81" s="74"/>
      <c r="K81" s="74"/>
      <c r="L81" s="74"/>
      <c r="M81" s="74"/>
      <c r="N81" s="74"/>
      <c r="O81" s="74"/>
    </row>
    <row r="82" spans="2:15" s="75" customFormat="1" ht="13.5">
      <c r="B82" s="72"/>
      <c r="C82" s="80"/>
      <c r="D82" s="73"/>
      <c r="E82" s="58"/>
      <c r="F82" s="74"/>
      <c r="G82" s="74">
        <f t="shared" si="2"/>
        <v>0</v>
      </c>
      <c r="H82" s="74"/>
      <c r="I82" s="74"/>
      <c r="J82" s="74"/>
      <c r="K82" s="74"/>
      <c r="L82" s="74"/>
      <c r="M82" s="74"/>
      <c r="N82" s="74"/>
      <c r="O82" s="74"/>
    </row>
    <row r="83" spans="2:15" s="75" customFormat="1" ht="13.5">
      <c r="B83" s="72"/>
      <c r="C83" s="80"/>
      <c r="D83" s="73"/>
      <c r="E83" s="58"/>
      <c r="F83" s="74"/>
      <c r="G83" s="74">
        <f t="shared" si="2"/>
        <v>0</v>
      </c>
      <c r="H83" s="74"/>
      <c r="I83" s="74"/>
      <c r="J83" s="74"/>
      <c r="K83" s="74"/>
      <c r="L83" s="74"/>
      <c r="M83" s="74"/>
      <c r="N83" s="74"/>
      <c r="O83" s="74"/>
    </row>
    <row r="84" spans="2:15" s="75" customFormat="1" ht="13.5">
      <c r="B84" s="72"/>
      <c r="C84" s="80"/>
      <c r="D84" s="73"/>
      <c r="E84" s="58"/>
      <c r="F84" s="74"/>
      <c r="G84" s="74">
        <f t="shared" si="2"/>
        <v>0</v>
      </c>
      <c r="H84" s="74"/>
      <c r="I84" s="74"/>
      <c r="J84" s="74"/>
      <c r="K84" s="74"/>
      <c r="L84" s="74"/>
      <c r="M84" s="74"/>
      <c r="N84" s="74"/>
      <c r="O84" s="74"/>
    </row>
    <row r="85" spans="2:15" s="75" customFormat="1" ht="13.5">
      <c r="B85" s="72"/>
      <c r="C85" s="80"/>
      <c r="D85" s="73"/>
      <c r="E85" s="58"/>
      <c r="F85" s="74"/>
      <c r="G85" s="74">
        <f t="shared" si="2"/>
        <v>0</v>
      </c>
      <c r="H85" s="74"/>
      <c r="I85" s="74"/>
      <c r="J85" s="74"/>
      <c r="K85" s="74"/>
      <c r="L85" s="74"/>
      <c r="M85" s="74"/>
      <c r="N85" s="74"/>
      <c r="O85" s="74"/>
    </row>
    <row r="86" spans="2:15" s="75" customFormat="1" ht="13.5">
      <c r="B86" s="72"/>
      <c r="C86" s="80"/>
      <c r="D86" s="73"/>
      <c r="E86" s="58"/>
      <c r="F86" s="74"/>
      <c r="G86" s="74">
        <f t="shared" si="2"/>
        <v>0</v>
      </c>
      <c r="H86" s="74"/>
      <c r="I86" s="74"/>
      <c r="J86" s="74"/>
      <c r="K86" s="74"/>
      <c r="L86" s="74"/>
      <c r="M86" s="74"/>
      <c r="N86" s="74"/>
      <c r="O86" s="74"/>
    </row>
    <row r="87" spans="2:15" s="75" customFormat="1" ht="13.5">
      <c r="B87" s="72"/>
      <c r="C87" s="80"/>
      <c r="D87" s="73"/>
      <c r="E87" s="58"/>
      <c r="F87" s="74"/>
      <c r="G87" s="74">
        <f t="shared" si="2"/>
        <v>0</v>
      </c>
      <c r="H87" s="74"/>
      <c r="I87" s="74"/>
      <c r="J87" s="74"/>
      <c r="K87" s="74"/>
      <c r="L87" s="74"/>
      <c r="M87" s="74"/>
      <c r="N87" s="74"/>
      <c r="O87" s="74"/>
    </row>
    <row r="88" spans="2:15" s="75" customFormat="1" ht="13.5">
      <c r="B88" s="72"/>
      <c r="C88" s="80"/>
      <c r="D88" s="73"/>
      <c r="E88" s="58"/>
      <c r="F88" s="74"/>
      <c r="G88" s="74">
        <f t="shared" si="2"/>
        <v>0</v>
      </c>
      <c r="H88" s="74"/>
      <c r="I88" s="74"/>
      <c r="J88" s="74"/>
      <c r="K88" s="74"/>
      <c r="L88" s="74"/>
      <c r="M88" s="74"/>
      <c r="N88" s="74"/>
      <c r="O88" s="74"/>
    </row>
    <row r="89" spans="2:15" s="75" customFormat="1" ht="13.5">
      <c r="B89" s="72"/>
      <c r="C89" s="80"/>
      <c r="D89" s="73"/>
      <c r="E89" s="58"/>
      <c r="F89" s="74"/>
      <c r="G89" s="74">
        <f t="shared" si="2"/>
        <v>0</v>
      </c>
      <c r="H89" s="74"/>
      <c r="I89" s="74"/>
      <c r="J89" s="74"/>
      <c r="K89" s="74"/>
      <c r="L89" s="74"/>
      <c r="M89" s="74"/>
      <c r="N89" s="74"/>
      <c r="O89" s="74"/>
    </row>
    <row r="90" spans="2:15" s="75" customFormat="1" ht="13.5">
      <c r="B90" s="72"/>
      <c r="C90" s="80"/>
      <c r="D90" s="73"/>
      <c r="E90" s="58"/>
      <c r="F90" s="74"/>
      <c r="G90" s="74">
        <f t="shared" si="2"/>
        <v>0</v>
      </c>
      <c r="H90" s="74"/>
      <c r="I90" s="74"/>
      <c r="J90" s="74"/>
      <c r="K90" s="74"/>
      <c r="L90" s="74"/>
      <c r="M90" s="74"/>
      <c r="N90" s="74"/>
      <c r="O90" s="74"/>
    </row>
    <row r="91" spans="2:15" s="75" customFormat="1" ht="13.5">
      <c r="B91" s="72"/>
      <c r="C91" s="80"/>
      <c r="D91" s="103"/>
      <c r="E91" s="58"/>
      <c r="F91" s="74"/>
      <c r="G91" s="74">
        <f t="shared" si="2"/>
        <v>0</v>
      </c>
      <c r="H91" s="74"/>
      <c r="I91" s="74"/>
      <c r="J91" s="74"/>
      <c r="K91" s="74"/>
      <c r="L91" s="74"/>
      <c r="M91" s="74"/>
      <c r="N91" s="74"/>
      <c r="O91" s="74"/>
    </row>
    <row r="92" spans="2:15" s="75" customFormat="1" ht="13.5">
      <c r="B92" s="72"/>
      <c r="C92" s="80"/>
      <c r="D92" s="73"/>
      <c r="E92" s="58"/>
      <c r="F92" s="74"/>
      <c r="G92" s="74">
        <f t="shared" si="2"/>
        <v>0</v>
      </c>
      <c r="H92" s="74"/>
      <c r="I92" s="74"/>
      <c r="J92" s="74"/>
      <c r="K92" s="74"/>
      <c r="L92" s="74"/>
      <c r="M92" s="74"/>
      <c r="N92" s="74"/>
      <c r="O92" s="74"/>
    </row>
    <row r="93" spans="2:15" s="75" customFormat="1" ht="13.5">
      <c r="B93" s="72"/>
      <c r="C93" s="80"/>
      <c r="D93" s="73"/>
      <c r="E93" s="58"/>
      <c r="F93" s="74"/>
      <c r="G93" s="74">
        <f t="shared" si="2"/>
        <v>0</v>
      </c>
      <c r="H93" s="74"/>
      <c r="I93" s="74"/>
      <c r="J93" s="74"/>
      <c r="K93" s="74"/>
      <c r="L93" s="74"/>
      <c r="M93" s="74"/>
      <c r="N93" s="74"/>
      <c r="O93" s="74"/>
    </row>
    <row r="94" spans="2:15" s="75" customFormat="1" ht="13.5">
      <c r="B94" s="72"/>
      <c r="C94" s="80"/>
      <c r="D94" s="73"/>
      <c r="E94" s="58"/>
      <c r="F94" s="74"/>
      <c r="G94" s="74">
        <f t="shared" si="2"/>
        <v>0</v>
      </c>
      <c r="H94" s="74"/>
      <c r="I94" s="74"/>
      <c r="J94" s="74"/>
      <c r="K94" s="74"/>
      <c r="L94" s="74"/>
      <c r="M94" s="74"/>
      <c r="N94" s="74"/>
      <c r="O94" s="74"/>
    </row>
    <row r="95" spans="2:15" s="75" customFormat="1" ht="13.5">
      <c r="B95" s="72"/>
      <c r="C95" s="80"/>
      <c r="D95" s="73"/>
      <c r="E95" s="58"/>
      <c r="F95" s="74"/>
      <c r="G95" s="74">
        <f t="shared" si="2"/>
        <v>0</v>
      </c>
      <c r="H95" s="74"/>
      <c r="I95" s="74"/>
      <c r="J95" s="74"/>
      <c r="K95" s="74"/>
      <c r="L95" s="74"/>
      <c r="M95" s="74"/>
      <c r="N95" s="74"/>
      <c r="O95" s="74"/>
    </row>
    <row r="96" spans="2:15" s="75" customFormat="1" ht="13.5">
      <c r="B96" s="72"/>
      <c r="C96" s="80"/>
      <c r="D96" s="73"/>
      <c r="E96" s="58"/>
      <c r="F96" s="74"/>
      <c r="G96" s="74">
        <f t="shared" si="2"/>
        <v>0</v>
      </c>
      <c r="H96" s="74"/>
      <c r="I96" s="74"/>
      <c r="J96" s="74"/>
      <c r="K96" s="74"/>
      <c r="L96" s="74"/>
      <c r="M96" s="74"/>
      <c r="N96" s="74"/>
      <c r="O96" s="74"/>
    </row>
    <row r="97" spans="2:15" s="75" customFormat="1" ht="13.5">
      <c r="B97" s="72"/>
      <c r="C97" s="80"/>
      <c r="D97" s="73"/>
      <c r="E97" s="58"/>
      <c r="F97" s="74"/>
      <c r="G97" s="74">
        <f t="shared" si="2"/>
        <v>0</v>
      </c>
      <c r="H97" s="74"/>
      <c r="I97" s="74"/>
      <c r="J97" s="74"/>
      <c r="K97" s="74"/>
      <c r="L97" s="74"/>
      <c r="M97" s="74"/>
      <c r="N97" s="74"/>
      <c r="O97" s="74"/>
    </row>
    <row r="98" spans="2:15" s="75" customFormat="1" ht="13.5">
      <c r="B98" s="72"/>
      <c r="C98" s="80"/>
      <c r="D98" s="73"/>
      <c r="E98" s="58"/>
      <c r="F98" s="74"/>
      <c r="G98" s="74">
        <f t="shared" si="2"/>
        <v>0</v>
      </c>
      <c r="H98" s="74"/>
      <c r="I98" s="74"/>
      <c r="J98" s="74"/>
      <c r="K98" s="74"/>
      <c r="L98" s="74"/>
      <c r="M98" s="74"/>
      <c r="N98" s="74"/>
      <c r="O98" s="74"/>
    </row>
    <row r="99" spans="2:15" s="75" customFormat="1" ht="13.5">
      <c r="B99" s="72"/>
      <c r="C99" s="80"/>
      <c r="D99" s="103"/>
      <c r="E99" s="58"/>
      <c r="F99" s="74"/>
      <c r="G99" s="74">
        <f t="shared" si="2"/>
        <v>0</v>
      </c>
      <c r="H99" s="74"/>
      <c r="I99" s="74"/>
      <c r="J99" s="74"/>
      <c r="K99" s="74"/>
      <c r="L99" s="74"/>
      <c r="M99" s="74"/>
      <c r="N99" s="74"/>
      <c r="O99" s="74"/>
    </row>
    <row r="100" spans="2:15" s="75" customFormat="1" ht="13.5">
      <c r="B100" s="72"/>
      <c r="C100" s="80"/>
      <c r="D100" s="73"/>
      <c r="E100" s="58"/>
      <c r="F100" s="74"/>
      <c r="G100" s="74">
        <f t="shared" si="2"/>
        <v>0</v>
      </c>
      <c r="H100" s="74"/>
      <c r="I100" s="74"/>
      <c r="J100" s="74"/>
      <c r="K100" s="74"/>
      <c r="L100" s="74"/>
      <c r="M100" s="74"/>
      <c r="N100" s="74"/>
      <c r="O100" s="74"/>
    </row>
    <row r="101" spans="2:15" s="75" customFormat="1" ht="13.5">
      <c r="B101" s="72"/>
      <c r="C101" s="80"/>
      <c r="D101" s="73"/>
      <c r="E101" s="58"/>
      <c r="F101" s="74"/>
      <c r="G101" s="74">
        <f t="shared" si="2"/>
        <v>0</v>
      </c>
      <c r="H101" s="74"/>
      <c r="I101" s="74"/>
      <c r="J101" s="74"/>
      <c r="K101" s="74"/>
      <c r="L101" s="74"/>
      <c r="M101" s="74"/>
      <c r="N101" s="74"/>
      <c r="O101" s="74"/>
    </row>
    <row r="102" spans="2:15" s="75" customFormat="1" ht="13.5">
      <c r="B102" s="72"/>
      <c r="C102" s="80"/>
      <c r="D102" s="73"/>
      <c r="E102" s="58"/>
      <c r="F102" s="74"/>
      <c r="G102" s="74">
        <f t="shared" si="2"/>
        <v>0</v>
      </c>
      <c r="H102" s="74"/>
      <c r="I102" s="74"/>
      <c r="J102" s="74"/>
      <c r="K102" s="74"/>
      <c r="L102" s="74"/>
      <c r="M102" s="74"/>
      <c r="N102" s="74"/>
      <c r="O102" s="74"/>
    </row>
    <row r="103" spans="2:15" s="75" customFormat="1" ht="13.5">
      <c r="B103" s="72"/>
      <c r="C103" s="80"/>
      <c r="D103" s="73"/>
      <c r="E103" s="58"/>
      <c r="F103" s="74"/>
      <c r="G103" s="74">
        <f t="shared" si="2"/>
        <v>0</v>
      </c>
      <c r="H103" s="74"/>
      <c r="I103" s="74"/>
      <c r="J103" s="74"/>
      <c r="K103" s="74"/>
      <c r="L103" s="74"/>
      <c r="M103" s="74"/>
      <c r="N103" s="74"/>
      <c r="O103" s="74"/>
    </row>
    <row r="104" spans="2:15" s="75" customFormat="1" ht="13.5">
      <c r="B104" s="72"/>
      <c r="C104" s="80"/>
      <c r="D104" s="73"/>
      <c r="E104" s="58"/>
      <c r="F104" s="74"/>
      <c r="G104" s="74">
        <f t="shared" si="2"/>
        <v>0</v>
      </c>
      <c r="H104" s="74"/>
      <c r="I104" s="74"/>
      <c r="J104" s="74"/>
      <c r="K104" s="74"/>
      <c r="L104" s="74"/>
      <c r="M104" s="74"/>
      <c r="N104" s="74"/>
      <c r="O104" s="74"/>
    </row>
    <row r="105" spans="2:15" s="75" customFormat="1" ht="13.5">
      <c r="B105" s="72"/>
      <c r="C105" s="80"/>
      <c r="D105" s="73"/>
      <c r="E105" s="58"/>
      <c r="F105" s="74"/>
      <c r="G105" s="74">
        <f t="shared" si="2"/>
        <v>0</v>
      </c>
      <c r="H105" s="74"/>
      <c r="I105" s="74"/>
      <c r="J105" s="74"/>
      <c r="K105" s="74"/>
      <c r="L105" s="74"/>
      <c r="M105" s="74"/>
      <c r="N105" s="74"/>
      <c r="O105" s="74"/>
    </row>
    <row r="106" spans="2:15" s="75" customFormat="1" ht="13.5">
      <c r="B106" s="72"/>
      <c r="C106" s="80"/>
      <c r="D106" s="73"/>
      <c r="E106" s="58"/>
      <c r="F106" s="74"/>
      <c r="G106" s="74">
        <f t="shared" si="2"/>
        <v>0</v>
      </c>
      <c r="H106" s="74"/>
      <c r="I106" s="74"/>
      <c r="J106" s="74"/>
      <c r="K106" s="74"/>
      <c r="L106" s="74"/>
      <c r="M106" s="74"/>
      <c r="N106" s="74"/>
      <c r="O106" s="74"/>
    </row>
    <row r="107" spans="2:15" s="75" customFormat="1" ht="13.5">
      <c r="B107" s="72"/>
      <c r="C107" s="80"/>
      <c r="D107" s="73"/>
      <c r="E107" s="58"/>
      <c r="F107" s="74"/>
      <c r="G107" s="74">
        <f t="shared" si="2"/>
        <v>0</v>
      </c>
      <c r="H107" s="74"/>
      <c r="I107" s="74"/>
      <c r="J107" s="74"/>
      <c r="K107" s="74"/>
      <c r="L107" s="74"/>
      <c r="M107" s="74"/>
      <c r="N107" s="74"/>
      <c r="O107" s="74"/>
    </row>
    <row r="108" spans="2:15" s="75" customFormat="1" ht="13.5">
      <c r="B108" s="72"/>
      <c r="C108" s="80"/>
      <c r="D108" s="73"/>
      <c r="E108" s="58"/>
      <c r="F108" s="74"/>
      <c r="G108" s="74">
        <f t="shared" si="2"/>
        <v>0</v>
      </c>
      <c r="H108" s="74"/>
      <c r="I108" s="74"/>
      <c r="J108" s="74"/>
      <c r="K108" s="74"/>
      <c r="L108" s="74"/>
      <c r="M108" s="74"/>
      <c r="N108" s="74"/>
      <c r="O108" s="74"/>
    </row>
    <row r="109" spans="2:15" s="75" customFormat="1" ht="13.5">
      <c r="B109" s="72"/>
      <c r="C109" s="80"/>
      <c r="D109" s="73"/>
      <c r="E109" s="58"/>
      <c r="F109" s="74"/>
      <c r="G109" s="74">
        <f t="shared" si="2"/>
        <v>0</v>
      </c>
      <c r="H109" s="74"/>
      <c r="I109" s="74"/>
      <c r="J109" s="74"/>
      <c r="K109" s="74"/>
      <c r="L109" s="74"/>
      <c r="M109" s="74"/>
      <c r="N109" s="74"/>
      <c r="O109" s="74"/>
    </row>
    <row r="110" spans="2:15" s="75" customFormat="1" ht="13.5">
      <c r="B110" s="72"/>
      <c r="C110" s="80"/>
      <c r="D110" s="73"/>
      <c r="E110" s="58"/>
      <c r="F110" s="74"/>
      <c r="G110" s="74">
        <f t="shared" si="2"/>
        <v>0</v>
      </c>
      <c r="H110" s="74"/>
      <c r="I110" s="74"/>
      <c r="J110" s="74"/>
      <c r="K110" s="74"/>
      <c r="L110" s="74"/>
      <c r="M110" s="74"/>
      <c r="N110" s="74"/>
      <c r="O110" s="74"/>
    </row>
    <row r="111" spans="2:15" s="75" customFormat="1" ht="13.5">
      <c r="B111" s="72"/>
      <c r="C111" s="80"/>
      <c r="D111" s="73"/>
      <c r="E111" s="58"/>
      <c r="F111" s="74"/>
      <c r="G111" s="74">
        <f t="shared" si="2"/>
        <v>0</v>
      </c>
      <c r="H111" s="74"/>
      <c r="I111" s="74"/>
      <c r="J111" s="74"/>
      <c r="K111" s="74"/>
      <c r="L111" s="74"/>
      <c r="M111" s="74"/>
      <c r="N111" s="74"/>
      <c r="O111" s="74"/>
    </row>
    <row r="112" spans="2:15" s="75" customFormat="1" ht="13.5">
      <c r="B112" s="72"/>
      <c r="C112" s="80"/>
      <c r="D112" s="73"/>
      <c r="E112" s="58"/>
      <c r="F112" s="74"/>
      <c r="G112" s="74">
        <f t="shared" si="2"/>
        <v>0</v>
      </c>
      <c r="H112" s="74"/>
      <c r="I112" s="74"/>
      <c r="J112" s="74"/>
      <c r="K112" s="74"/>
      <c r="L112" s="74"/>
      <c r="M112" s="74"/>
      <c r="N112" s="74"/>
      <c r="O112" s="74"/>
    </row>
    <row r="113" spans="2:15" s="75" customFormat="1" ht="13.5">
      <c r="B113" s="72"/>
      <c r="C113" s="80"/>
      <c r="D113" s="73"/>
      <c r="E113" s="58"/>
      <c r="F113" s="74"/>
      <c r="G113" s="74">
        <f t="shared" si="2"/>
        <v>0</v>
      </c>
      <c r="H113" s="74"/>
      <c r="I113" s="74"/>
      <c r="J113" s="74"/>
      <c r="K113" s="74"/>
      <c r="L113" s="74"/>
      <c r="M113" s="74"/>
      <c r="N113" s="74"/>
      <c r="O113" s="74"/>
    </row>
    <row r="114" spans="2:15" s="75" customFormat="1" ht="13.5">
      <c r="B114" s="72"/>
      <c r="C114" s="80"/>
      <c r="D114" s="73"/>
      <c r="E114" s="58"/>
      <c r="F114" s="74"/>
      <c r="G114" s="74">
        <f t="shared" si="2"/>
        <v>0</v>
      </c>
      <c r="H114" s="74"/>
      <c r="I114" s="74"/>
      <c r="J114" s="74"/>
      <c r="K114" s="74"/>
      <c r="L114" s="74"/>
      <c r="M114" s="74"/>
      <c r="N114" s="74"/>
      <c r="O114" s="74"/>
    </row>
    <row r="115" spans="2:15" s="75" customFormat="1" ht="13.5">
      <c r="B115" s="72"/>
      <c r="C115" s="80"/>
      <c r="D115" s="73"/>
      <c r="E115" s="58"/>
      <c r="F115" s="74"/>
      <c r="G115" s="74">
        <f t="shared" si="2"/>
        <v>0</v>
      </c>
      <c r="H115" s="74"/>
      <c r="I115" s="74"/>
      <c r="J115" s="74"/>
      <c r="K115" s="74"/>
      <c r="L115" s="74"/>
      <c r="M115" s="74"/>
      <c r="N115" s="74"/>
      <c r="O115" s="74"/>
    </row>
    <row r="116" spans="2:15" s="75" customFormat="1" ht="13.5">
      <c r="B116" s="72"/>
      <c r="C116" s="80"/>
      <c r="D116" s="103"/>
      <c r="E116" s="58"/>
      <c r="F116" s="74"/>
      <c r="G116" s="74">
        <f t="shared" si="2"/>
        <v>0</v>
      </c>
      <c r="H116" s="74"/>
      <c r="I116" s="74"/>
      <c r="J116" s="74"/>
      <c r="K116" s="74"/>
      <c r="L116" s="74"/>
      <c r="M116" s="74"/>
      <c r="N116" s="74"/>
      <c r="O116" s="74"/>
    </row>
    <row r="117" spans="2:15" s="75" customFormat="1" ht="13.5">
      <c r="B117" s="72"/>
      <c r="C117" s="80"/>
      <c r="D117" s="73"/>
      <c r="E117" s="58"/>
      <c r="F117" s="74"/>
      <c r="G117" s="74">
        <f t="shared" si="2"/>
        <v>0</v>
      </c>
      <c r="H117" s="74"/>
      <c r="I117" s="74"/>
      <c r="J117" s="74"/>
      <c r="K117" s="74"/>
      <c r="L117" s="74"/>
      <c r="M117" s="74"/>
      <c r="N117" s="74"/>
      <c r="O117" s="74"/>
    </row>
    <row r="118" spans="2:15" s="75" customFormat="1" ht="13.5">
      <c r="B118" s="72"/>
      <c r="C118" s="80"/>
      <c r="D118" s="73"/>
      <c r="E118" s="58"/>
      <c r="F118" s="74"/>
      <c r="G118" s="74">
        <f t="shared" si="2"/>
        <v>0</v>
      </c>
      <c r="H118" s="74"/>
      <c r="I118" s="74"/>
      <c r="J118" s="74"/>
      <c r="K118" s="74"/>
      <c r="L118" s="74"/>
      <c r="M118" s="74"/>
      <c r="N118" s="74"/>
      <c r="O118" s="74"/>
    </row>
    <row r="119" spans="2:15" s="75" customFormat="1" ht="13.5">
      <c r="B119" s="72"/>
      <c r="C119" s="80"/>
      <c r="D119" s="73"/>
      <c r="E119" s="58"/>
      <c r="F119" s="74"/>
      <c r="G119" s="74">
        <f t="shared" si="2"/>
        <v>0</v>
      </c>
      <c r="H119" s="74"/>
      <c r="I119" s="74"/>
      <c r="J119" s="74"/>
      <c r="K119" s="74"/>
      <c r="L119" s="74"/>
      <c r="M119" s="74"/>
      <c r="N119" s="74"/>
      <c r="O119" s="74"/>
    </row>
    <row r="120" spans="2:15" s="75" customFormat="1" ht="13.5">
      <c r="B120" s="72"/>
      <c r="C120" s="80"/>
      <c r="D120" s="73"/>
      <c r="E120" s="58"/>
      <c r="F120" s="74"/>
      <c r="G120" s="74">
        <f t="shared" si="2"/>
        <v>0</v>
      </c>
      <c r="H120" s="74"/>
      <c r="I120" s="74"/>
      <c r="J120" s="74"/>
      <c r="K120" s="74"/>
      <c r="L120" s="74"/>
      <c r="M120" s="74"/>
      <c r="N120" s="74"/>
      <c r="O120" s="74"/>
    </row>
    <row r="121" spans="2:15" s="75" customFormat="1" ht="13.5">
      <c r="B121" s="72"/>
      <c r="C121" s="80"/>
      <c r="D121" s="73"/>
      <c r="E121" s="58"/>
      <c r="F121" s="74"/>
      <c r="G121" s="74">
        <f t="shared" si="2"/>
        <v>0</v>
      </c>
      <c r="H121" s="74"/>
      <c r="I121" s="74"/>
      <c r="J121" s="74"/>
      <c r="K121" s="74"/>
      <c r="L121" s="74"/>
      <c r="M121" s="74"/>
      <c r="N121" s="74"/>
      <c r="O121" s="74"/>
    </row>
    <row r="122" spans="2:15" s="75" customFormat="1" ht="13.5">
      <c r="B122" s="72"/>
      <c r="C122" s="80"/>
      <c r="D122" s="73"/>
      <c r="E122" s="58"/>
      <c r="F122" s="74"/>
      <c r="G122" s="74">
        <f t="shared" si="2"/>
        <v>0</v>
      </c>
      <c r="H122" s="74"/>
      <c r="I122" s="74"/>
      <c r="J122" s="74"/>
      <c r="K122" s="74"/>
      <c r="L122" s="74"/>
      <c r="M122" s="74"/>
      <c r="N122" s="74"/>
      <c r="O122" s="74"/>
    </row>
    <row r="123" spans="2:15" s="75" customFormat="1" ht="13.5">
      <c r="B123" s="72"/>
      <c r="C123" s="80"/>
      <c r="D123" s="73"/>
      <c r="E123" s="58"/>
      <c r="F123" s="74"/>
      <c r="G123" s="74">
        <f t="shared" si="2"/>
        <v>0</v>
      </c>
      <c r="H123" s="74"/>
      <c r="I123" s="74"/>
      <c r="J123" s="74"/>
      <c r="K123" s="74"/>
      <c r="L123" s="74"/>
      <c r="M123" s="74"/>
      <c r="N123" s="74"/>
      <c r="O123" s="74"/>
    </row>
    <row r="124" spans="2:15" s="75" customFormat="1" ht="13.5">
      <c r="B124" s="72"/>
      <c r="C124" s="80"/>
      <c r="D124" s="73"/>
      <c r="E124" s="58"/>
      <c r="F124" s="74"/>
      <c r="G124" s="74">
        <f t="shared" si="2"/>
        <v>0</v>
      </c>
      <c r="H124" s="74"/>
      <c r="I124" s="74"/>
      <c r="J124" s="74"/>
      <c r="K124" s="74"/>
      <c r="L124" s="74"/>
      <c r="M124" s="74"/>
      <c r="N124" s="74"/>
      <c r="O124" s="74"/>
    </row>
    <row r="125" spans="2:15" s="75" customFormat="1" ht="13.5">
      <c r="B125" s="72"/>
      <c r="C125" s="80"/>
      <c r="D125" s="73"/>
      <c r="E125" s="58"/>
      <c r="F125" s="74"/>
      <c r="G125" s="74">
        <f t="shared" si="2"/>
        <v>0</v>
      </c>
      <c r="H125" s="74"/>
      <c r="I125" s="74"/>
      <c r="J125" s="74"/>
      <c r="K125" s="74"/>
      <c r="L125" s="74"/>
      <c r="M125" s="74"/>
      <c r="N125" s="74"/>
      <c r="O125" s="74"/>
    </row>
    <row r="126" spans="2:15" s="75" customFormat="1" ht="13.5">
      <c r="B126" s="72"/>
      <c r="C126" s="80"/>
      <c r="D126" s="73"/>
      <c r="E126" s="58"/>
      <c r="F126" s="74"/>
      <c r="G126" s="74">
        <f t="shared" si="2"/>
        <v>0</v>
      </c>
      <c r="H126" s="74"/>
      <c r="I126" s="74"/>
      <c r="J126" s="74"/>
      <c r="K126" s="74"/>
      <c r="L126" s="74"/>
      <c r="M126" s="74"/>
      <c r="N126" s="74"/>
      <c r="O126" s="74"/>
    </row>
    <row r="127" spans="2:15" s="75" customFormat="1" ht="13.5">
      <c r="B127" s="72"/>
      <c r="C127" s="80"/>
      <c r="D127" s="103"/>
      <c r="E127" s="58"/>
      <c r="F127" s="74"/>
      <c r="G127" s="74">
        <f t="shared" si="2"/>
        <v>0</v>
      </c>
      <c r="H127" s="74"/>
      <c r="I127" s="74"/>
      <c r="J127" s="74"/>
      <c r="K127" s="74"/>
      <c r="L127" s="74"/>
      <c r="M127" s="74"/>
      <c r="N127" s="74"/>
      <c r="O127" s="74"/>
    </row>
    <row r="128" spans="2:15" s="75" customFormat="1" ht="13.5">
      <c r="B128" s="72"/>
      <c r="C128" s="80"/>
      <c r="D128" s="73"/>
      <c r="E128" s="58"/>
      <c r="F128" s="74"/>
      <c r="G128" s="74">
        <f aca="true" t="shared" si="3" ref="G128:G178">H128+I128+J128+K128</f>
        <v>0</v>
      </c>
      <c r="H128" s="74"/>
      <c r="I128" s="74"/>
      <c r="J128" s="74"/>
      <c r="K128" s="74"/>
      <c r="L128" s="74"/>
      <c r="M128" s="74"/>
      <c r="N128" s="74"/>
      <c r="O128" s="74"/>
    </row>
    <row r="129" spans="2:15" s="75" customFormat="1" ht="13.5">
      <c r="B129" s="72"/>
      <c r="C129" s="80"/>
      <c r="D129" s="73"/>
      <c r="E129" s="58"/>
      <c r="F129" s="74"/>
      <c r="G129" s="74">
        <f t="shared" si="3"/>
        <v>0</v>
      </c>
      <c r="H129" s="74"/>
      <c r="I129" s="74"/>
      <c r="J129" s="74"/>
      <c r="K129" s="74"/>
      <c r="L129" s="74"/>
      <c r="M129" s="74"/>
      <c r="N129" s="74"/>
      <c r="O129" s="74"/>
    </row>
    <row r="130" spans="2:15" s="75" customFormat="1" ht="13.5">
      <c r="B130" s="72"/>
      <c r="C130" s="80"/>
      <c r="D130" s="73"/>
      <c r="E130" s="58"/>
      <c r="F130" s="74"/>
      <c r="G130" s="74">
        <f t="shared" si="3"/>
        <v>0</v>
      </c>
      <c r="H130" s="74"/>
      <c r="I130" s="74"/>
      <c r="J130" s="74"/>
      <c r="K130" s="74"/>
      <c r="L130" s="74"/>
      <c r="M130" s="74"/>
      <c r="N130" s="74"/>
      <c r="O130" s="74"/>
    </row>
    <row r="131" spans="2:15" s="75" customFormat="1" ht="13.5">
      <c r="B131" s="72"/>
      <c r="C131" s="80"/>
      <c r="D131" s="73"/>
      <c r="E131" s="58"/>
      <c r="F131" s="74"/>
      <c r="G131" s="74">
        <f t="shared" si="3"/>
        <v>0</v>
      </c>
      <c r="H131" s="74"/>
      <c r="I131" s="74"/>
      <c r="J131" s="74"/>
      <c r="K131" s="74"/>
      <c r="L131" s="74"/>
      <c r="M131" s="74"/>
      <c r="N131" s="74"/>
      <c r="O131" s="74"/>
    </row>
    <row r="132" spans="2:15" s="75" customFormat="1" ht="13.5">
      <c r="B132" s="72"/>
      <c r="C132" s="80"/>
      <c r="D132" s="73"/>
      <c r="E132" s="58"/>
      <c r="F132" s="74"/>
      <c r="G132" s="74">
        <f t="shared" si="3"/>
        <v>0</v>
      </c>
      <c r="H132" s="74"/>
      <c r="I132" s="74"/>
      <c r="J132" s="74"/>
      <c r="K132" s="74"/>
      <c r="L132" s="74"/>
      <c r="M132" s="74"/>
      <c r="N132" s="74"/>
      <c r="O132" s="74"/>
    </row>
    <row r="133" spans="2:15" s="75" customFormat="1" ht="13.5">
      <c r="B133" s="72"/>
      <c r="C133" s="80"/>
      <c r="D133" s="73"/>
      <c r="E133" s="58"/>
      <c r="F133" s="74"/>
      <c r="G133" s="74">
        <f t="shared" si="3"/>
        <v>0</v>
      </c>
      <c r="H133" s="74"/>
      <c r="I133" s="74"/>
      <c r="J133" s="74"/>
      <c r="K133" s="74"/>
      <c r="L133" s="74"/>
      <c r="M133" s="74"/>
      <c r="N133" s="74"/>
      <c r="O133" s="74"/>
    </row>
    <row r="134" spans="2:15" s="75" customFormat="1" ht="13.5">
      <c r="B134" s="72"/>
      <c r="C134" s="80"/>
      <c r="D134" s="73"/>
      <c r="E134" s="58"/>
      <c r="F134" s="74"/>
      <c r="G134" s="74">
        <f t="shared" si="3"/>
        <v>0</v>
      </c>
      <c r="H134" s="74"/>
      <c r="I134" s="74"/>
      <c r="J134" s="74"/>
      <c r="K134" s="74"/>
      <c r="L134" s="74"/>
      <c r="M134" s="74"/>
      <c r="N134" s="74"/>
      <c r="O134" s="74"/>
    </row>
    <row r="135" spans="2:15" s="75" customFormat="1" ht="13.5">
      <c r="B135" s="72"/>
      <c r="C135" s="80"/>
      <c r="D135" s="104"/>
      <c r="E135" s="58"/>
      <c r="F135" s="74"/>
      <c r="G135" s="74">
        <f t="shared" si="3"/>
        <v>0</v>
      </c>
      <c r="H135" s="74"/>
      <c r="I135" s="74"/>
      <c r="J135" s="74"/>
      <c r="K135" s="74"/>
      <c r="L135" s="74"/>
      <c r="M135" s="74"/>
      <c r="N135" s="74"/>
      <c r="O135" s="74"/>
    </row>
    <row r="136" spans="2:15" s="75" customFormat="1" ht="13.5">
      <c r="B136" s="72"/>
      <c r="C136" s="80"/>
      <c r="D136" s="73"/>
      <c r="E136" s="58"/>
      <c r="F136" s="74"/>
      <c r="G136" s="74">
        <f t="shared" si="3"/>
        <v>0</v>
      </c>
      <c r="H136" s="74"/>
      <c r="I136" s="74"/>
      <c r="J136" s="74"/>
      <c r="K136" s="74"/>
      <c r="L136" s="74"/>
      <c r="M136" s="74"/>
      <c r="N136" s="74"/>
      <c r="O136" s="74"/>
    </row>
    <row r="137" spans="2:15" s="75" customFormat="1" ht="13.5">
      <c r="B137" s="72"/>
      <c r="C137" s="80"/>
      <c r="D137" s="73"/>
      <c r="E137" s="58"/>
      <c r="F137" s="74"/>
      <c r="G137" s="74">
        <f t="shared" si="3"/>
        <v>0</v>
      </c>
      <c r="H137" s="74"/>
      <c r="I137" s="74"/>
      <c r="J137" s="74"/>
      <c r="K137" s="74"/>
      <c r="L137" s="74"/>
      <c r="M137" s="74"/>
      <c r="N137" s="74"/>
      <c r="O137" s="74"/>
    </row>
    <row r="138" spans="2:15" s="75" customFormat="1" ht="13.5">
      <c r="B138" s="72"/>
      <c r="C138" s="80"/>
      <c r="D138" s="73"/>
      <c r="E138" s="58"/>
      <c r="F138" s="74"/>
      <c r="G138" s="74">
        <f t="shared" si="3"/>
        <v>0</v>
      </c>
      <c r="H138" s="74"/>
      <c r="I138" s="74"/>
      <c r="J138" s="74"/>
      <c r="K138" s="74"/>
      <c r="L138" s="74"/>
      <c r="M138" s="74"/>
      <c r="N138" s="74"/>
      <c r="O138" s="74"/>
    </row>
    <row r="139" spans="2:15" s="75" customFormat="1" ht="13.5">
      <c r="B139" s="72"/>
      <c r="C139" s="80"/>
      <c r="D139" s="73"/>
      <c r="E139" s="58"/>
      <c r="F139" s="74"/>
      <c r="G139" s="74">
        <f t="shared" si="3"/>
        <v>0</v>
      </c>
      <c r="H139" s="74"/>
      <c r="I139" s="74"/>
      <c r="J139" s="74"/>
      <c r="K139" s="74"/>
      <c r="L139" s="74"/>
      <c r="M139" s="74"/>
      <c r="N139" s="74"/>
      <c r="O139" s="74"/>
    </row>
    <row r="140" spans="2:15" s="75" customFormat="1" ht="13.5">
      <c r="B140" s="72"/>
      <c r="C140" s="80"/>
      <c r="D140" s="73"/>
      <c r="E140" s="73"/>
      <c r="F140" s="74"/>
      <c r="G140" s="74">
        <f t="shared" si="3"/>
        <v>0</v>
      </c>
      <c r="H140" s="74"/>
      <c r="I140" s="74"/>
      <c r="J140" s="74"/>
      <c r="K140" s="74"/>
      <c r="L140" s="74"/>
      <c r="M140" s="74"/>
      <c r="N140" s="74"/>
      <c r="O140" s="74"/>
    </row>
    <row r="141" spans="2:15" s="75" customFormat="1" ht="13.5">
      <c r="B141" s="72"/>
      <c r="C141" s="80"/>
      <c r="D141" s="73"/>
      <c r="E141" s="58"/>
      <c r="F141" s="74"/>
      <c r="G141" s="74">
        <f t="shared" si="3"/>
        <v>0</v>
      </c>
      <c r="H141" s="74"/>
      <c r="I141" s="74"/>
      <c r="J141" s="74"/>
      <c r="K141" s="74"/>
      <c r="L141" s="74"/>
      <c r="M141" s="74"/>
      <c r="N141" s="74"/>
      <c r="O141" s="74"/>
    </row>
    <row r="142" spans="2:15" s="75" customFormat="1" ht="13.5">
      <c r="B142" s="72"/>
      <c r="C142" s="80"/>
      <c r="D142" s="73"/>
      <c r="E142" s="58"/>
      <c r="F142" s="74"/>
      <c r="G142" s="74">
        <f t="shared" si="3"/>
        <v>0</v>
      </c>
      <c r="H142" s="74"/>
      <c r="I142" s="74"/>
      <c r="J142" s="74"/>
      <c r="K142" s="74"/>
      <c r="L142" s="74"/>
      <c r="M142" s="74"/>
      <c r="N142" s="74"/>
      <c r="O142" s="74"/>
    </row>
    <row r="143" spans="2:15" s="75" customFormat="1" ht="13.5">
      <c r="B143" s="72"/>
      <c r="C143" s="80"/>
      <c r="D143" s="73"/>
      <c r="E143" s="58"/>
      <c r="F143" s="74"/>
      <c r="G143" s="74">
        <f t="shared" si="3"/>
        <v>0</v>
      </c>
      <c r="H143" s="74"/>
      <c r="I143" s="74"/>
      <c r="J143" s="74"/>
      <c r="K143" s="74"/>
      <c r="L143" s="74"/>
      <c r="M143" s="74"/>
      <c r="N143" s="74"/>
      <c r="O143" s="74"/>
    </row>
    <row r="144" spans="2:15" s="75" customFormat="1" ht="13.5">
      <c r="B144" s="72"/>
      <c r="C144" s="80"/>
      <c r="D144" s="73"/>
      <c r="E144" s="58"/>
      <c r="F144" s="74"/>
      <c r="G144" s="74">
        <f t="shared" si="3"/>
        <v>0</v>
      </c>
      <c r="H144" s="74"/>
      <c r="I144" s="74"/>
      <c r="J144" s="74"/>
      <c r="K144" s="74"/>
      <c r="L144" s="74"/>
      <c r="M144" s="74"/>
      <c r="N144" s="74"/>
      <c r="O144" s="74"/>
    </row>
    <row r="145" spans="2:15" s="75" customFormat="1" ht="13.5">
      <c r="B145" s="72"/>
      <c r="C145" s="80"/>
      <c r="D145" s="73"/>
      <c r="E145" s="58"/>
      <c r="F145" s="74"/>
      <c r="G145" s="74">
        <f t="shared" si="3"/>
        <v>0</v>
      </c>
      <c r="H145" s="74"/>
      <c r="I145" s="74"/>
      <c r="J145" s="74"/>
      <c r="K145" s="74"/>
      <c r="L145" s="74"/>
      <c r="M145" s="74"/>
      <c r="N145" s="74"/>
      <c r="O145" s="74"/>
    </row>
    <row r="146" spans="2:15" s="75" customFormat="1" ht="13.5">
      <c r="B146" s="72"/>
      <c r="C146" s="80"/>
      <c r="D146" s="73"/>
      <c r="E146" s="58"/>
      <c r="F146" s="74"/>
      <c r="G146" s="74">
        <f t="shared" si="3"/>
        <v>0</v>
      </c>
      <c r="H146" s="74"/>
      <c r="I146" s="74"/>
      <c r="J146" s="74"/>
      <c r="K146" s="74"/>
      <c r="L146" s="74"/>
      <c r="M146" s="74"/>
      <c r="N146" s="74"/>
      <c r="O146" s="74"/>
    </row>
    <row r="147" spans="2:15" s="75" customFormat="1" ht="13.5">
      <c r="B147" s="72"/>
      <c r="C147" s="80"/>
      <c r="D147" s="103"/>
      <c r="E147" s="58"/>
      <c r="F147" s="74"/>
      <c r="G147" s="74">
        <f t="shared" si="3"/>
        <v>0</v>
      </c>
      <c r="H147" s="74"/>
      <c r="I147" s="74"/>
      <c r="J147" s="74"/>
      <c r="K147" s="74"/>
      <c r="L147" s="74"/>
      <c r="M147" s="74"/>
      <c r="N147" s="74"/>
      <c r="O147" s="74"/>
    </row>
    <row r="148" spans="2:15" s="75" customFormat="1" ht="13.5">
      <c r="B148" s="72"/>
      <c r="C148" s="80"/>
      <c r="D148" s="73"/>
      <c r="E148" s="58"/>
      <c r="F148" s="74"/>
      <c r="G148" s="74">
        <f t="shared" si="3"/>
        <v>0</v>
      </c>
      <c r="H148" s="74"/>
      <c r="I148" s="74"/>
      <c r="J148" s="74"/>
      <c r="K148" s="74"/>
      <c r="L148" s="74"/>
      <c r="M148" s="74"/>
      <c r="N148" s="74"/>
      <c r="O148" s="74"/>
    </row>
    <row r="149" spans="2:15" s="75" customFormat="1" ht="13.5">
      <c r="B149" s="72"/>
      <c r="C149" s="80"/>
      <c r="D149" s="73"/>
      <c r="E149" s="58"/>
      <c r="F149" s="74"/>
      <c r="G149" s="74">
        <f t="shared" si="3"/>
        <v>0</v>
      </c>
      <c r="H149" s="74"/>
      <c r="I149" s="74"/>
      <c r="J149" s="74"/>
      <c r="K149" s="74"/>
      <c r="L149" s="74"/>
      <c r="M149" s="74"/>
      <c r="N149" s="74"/>
      <c r="O149" s="74"/>
    </row>
    <row r="150" spans="2:15" s="75" customFormat="1" ht="13.5">
      <c r="B150" s="72"/>
      <c r="C150" s="80"/>
      <c r="D150" s="73"/>
      <c r="E150" s="58"/>
      <c r="F150" s="74"/>
      <c r="G150" s="74">
        <f t="shared" si="3"/>
        <v>0</v>
      </c>
      <c r="H150" s="74"/>
      <c r="I150" s="74"/>
      <c r="J150" s="74"/>
      <c r="K150" s="74"/>
      <c r="L150" s="74"/>
      <c r="M150" s="74"/>
      <c r="N150" s="74"/>
      <c r="O150" s="74"/>
    </row>
    <row r="151" spans="2:15" s="75" customFormat="1" ht="13.5">
      <c r="B151" s="72"/>
      <c r="C151" s="80"/>
      <c r="D151" s="73"/>
      <c r="E151" s="58"/>
      <c r="F151" s="74"/>
      <c r="G151" s="74">
        <f t="shared" si="3"/>
        <v>0</v>
      </c>
      <c r="H151" s="74"/>
      <c r="I151" s="74"/>
      <c r="J151" s="74"/>
      <c r="K151" s="74"/>
      <c r="L151" s="74"/>
      <c r="M151" s="74"/>
      <c r="N151" s="74"/>
      <c r="O151" s="74"/>
    </row>
    <row r="152" spans="2:15" s="75" customFormat="1" ht="13.5">
      <c r="B152" s="72"/>
      <c r="C152" s="80"/>
      <c r="D152" s="73"/>
      <c r="E152" s="58"/>
      <c r="F152" s="74"/>
      <c r="G152" s="74">
        <f t="shared" si="3"/>
        <v>0</v>
      </c>
      <c r="H152" s="74"/>
      <c r="I152" s="74"/>
      <c r="J152" s="74"/>
      <c r="K152" s="74"/>
      <c r="L152" s="74"/>
      <c r="M152" s="74"/>
      <c r="N152" s="74"/>
      <c r="O152" s="74"/>
    </row>
    <row r="153" spans="2:15" s="75" customFormat="1" ht="13.5">
      <c r="B153" s="72"/>
      <c r="C153" s="80"/>
      <c r="D153" s="73"/>
      <c r="E153" s="58"/>
      <c r="F153" s="74"/>
      <c r="G153" s="74">
        <f t="shared" si="3"/>
        <v>0</v>
      </c>
      <c r="H153" s="74"/>
      <c r="I153" s="74"/>
      <c r="J153" s="74"/>
      <c r="K153" s="74"/>
      <c r="L153" s="74"/>
      <c r="M153" s="74"/>
      <c r="N153" s="74"/>
      <c r="O153" s="74"/>
    </row>
    <row r="154" spans="2:15" s="75" customFormat="1" ht="13.5">
      <c r="B154" s="72"/>
      <c r="C154" s="80"/>
      <c r="D154" s="73"/>
      <c r="E154" s="58"/>
      <c r="F154" s="74"/>
      <c r="G154" s="74">
        <f t="shared" si="3"/>
        <v>0</v>
      </c>
      <c r="H154" s="74"/>
      <c r="I154" s="74"/>
      <c r="J154" s="74"/>
      <c r="K154" s="74"/>
      <c r="L154" s="74"/>
      <c r="M154" s="74"/>
      <c r="N154" s="74"/>
      <c r="O154" s="74"/>
    </row>
    <row r="155" spans="2:15" s="75" customFormat="1" ht="13.5">
      <c r="B155" s="72"/>
      <c r="C155" s="80"/>
      <c r="D155" s="103"/>
      <c r="E155" s="58"/>
      <c r="F155" s="74"/>
      <c r="G155" s="74">
        <f t="shared" si="3"/>
        <v>0</v>
      </c>
      <c r="H155" s="74"/>
      <c r="I155" s="74"/>
      <c r="J155" s="74"/>
      <c r="K155" s="74"/>
      <c r="L155" s="74"/>
      <c r="M155" s="74"/>
      <c r="N155" s="74"/>
      <c r="O155" s="74"/>
    </row>
    <row r="156" spans="2:15" s="75" customFormat="1" ht="13.5">
      <c r="B156" s="72"/>
      <c r="C156" s="80"/>
      <c r="D156" s="73"/>
      <c r="E156" s="58"/>
      <c r="F156" s="74"/>
      <c r="G156" s="74">
        <f t="shared" si="3"/>
        <v>0</v>
      </c>
      <c r="H156" s="74"/>
      <c r="I156" s="74"/>
      <c r="J156" s="74"/>
      <c r="K156" s="74"/>
      <c r="L156" s="74"/>
      <c r="M156" s="74"/>
      <c r="N156" s="74"/>
      <c r="O156" s="74"/>
    </row>
    <row r="157" spans="2:15" s="75" customFormat="1" ht="13.5">
      <c r="B157" s="72"/>
      <c r="C157" s="80"/>
      <c r="D157" s="73"/>
      <c r="E157" s="58"/>
      <c r="F157" s="74"/>
      <c r="G157" s="74">
        <f t="shared" si="3"/>
        <v>0</v>
      </c>
      <c r="H157" s="74"/>
      <c r="I157" s="74"/>
      <c r="J157" s="74"/>
      <c r="K157" s="74"/>
      <c r="L157" s="74"/>
      <c r="M157" s="74"/>
      <c r="N157" s="74"/>
      <c r="O157" s="74"/>
    </row>
    <row r="158" spans="2:15" s="75" customFormat="1" ht="13.5">
      <c r="B158" s="72"/>
      <c r="C158" s="80"/>
      <c r="D158" s="73"/>
      <c r="E158" s="58"/>
      <c r="F158" s="74"/>
      <c r="G158" s="74">
        <f t="shared" si="3"/>
        <v>0</v>
      </c>
      <c r="H158" s="74"/>
      <c r="I158" s="74"/>
      <c r="J158" s="74"/>
      <c r="K158" s="74"/>
      <c r="L158" s="74"/>
      <c r="M158" s="74"/>
      <c r="N158" s="74"/>
      <c r="O158" s="74"/>
    </row>
    <row r="159" spans="2:15" s="75" customFormat="1" ht="13.5">
      <c r="B159" s="72"/>
      <c r="C159" s="80"/>
      <c r="D159" s="73"/>
      <c r="E159" s="58"/>
      <c r="F159" s="74"/>
      <c r="G159" s="74">
        <f t="shared" si="3"/>
        <v>0</v>
      </c>
      <c r="H159" s="74"/>
      <c r="I159" s="74"/>
      <c r="J159" s="74"/>
      <c r="K159" s="74"/>
      <c r="L159" s="74"/>
      <c r="M159" s="74"/>
      <c r="N159" s="74"/>
      <c r="O159" s="74"/>
    </row>
    <row r="160" spans="2:15" s="75" customFormat="1" ht="13.5">
      <c r="B160" s="72"/>
      <c r="C160" s="80"/>
      <c r="D160" s="73"/>
      <c r="E160" s="58"/>
      <c r="F160" s="74"/>
      <c r="G160" s="74">
        <f t="shared" si="3"/>
        <v>0</v>
      </c>
      <c r="H160" s="74"/>
      <c r="I160" s="74"/>
      <c r="J160" s="74"/>
      <c r="K160" s="74"/>
      <c r="L160" s="74"/>
      <c r="M160" s="74"/>
      <c r="N160" s="74"/>
      <c r="O160" s="74"/>
    </row>
    <row r="161" spans="2:15" s="75" customFormat="1" ht="13.5">
      <c r="B161" s="72"/>
      <c r="C161" s="80"/>
      <c r="D161" s="73"/>
      <c r="E161" s="73"/>
      <c r="F161" s="74"/>
      <c r="G161" s="74">
        <f t="shared" si="3"/>
        <v>0</v>
      </c>
      <c r="H161" s="74"/>
      <c r="I161" s="74"/>
      <c r="J161" s="74"/>
      <c r="K161" s="74"/>
      <c r="L161" s="74"/>
      <c r="M161" s="74"/>
      <c r="N161" s="74"/>
      <c r="O161" s="74"/>
    </row>
    <row r="162" spans="2:15" s="75" customFormat="1" ht="13.5">
      <c r="B162" s="72"/>
      <c r="C162" s="80"/>
      <c r="D162" s="73"/>
      <c r="E162" s="58"/>
      <c r="F162" s="74"/>
      <c r="G162" s="74">
        <f t="shared" si="3"/>
        <v>0</v>
      </c>
      <c r="H162" s="74"/>
      <c r="I162" s="74"/>
      <c r="J162" s="74"/>
      <c r="K162" s="74"/>
      <c r="L162" s="74"/>
      <c r="M162" s="74"/>
      <c r="N162" s="74"/>
      <c r="O162" s="74"/>
    </row>
    <row r="163" spans="2:15" s="75" customFormat="1" ht="13.5">
      <c r="B163" s="72"/>
      <c r="C163" s="80"/>
      <c r="D163" s="73"/>
      <c r="E163" s="58"/>
      <c r="F163" s="74"/>
      <c r="G163" s="74">
        <f t="shared" si="3"/>
        <v>0</v>
      </c>
      <c r="H163" s="74"/>
      <c r="I163" s="74"/>
      <c r="J163" s="74"/>
      <c r="K163" s="74"/>
      <c r="L163" s="74"/>
      <c r="M163" s="74"/>
      <c r="N163" s="74"/>
      <c r="O163" s="74"/>
    </row>
    <row r="164" spans="2:15" s="75" customFormat="1" ht="13.5">
      <c r="B164" s="72"/>
      <c r="C164" s="80"/>
      <c r="D164" s="73"/>
      <c r="E164" s="58"/>
      <c r="F164" s="74"/>
      <c r="G164" s="74">
        <f t="shared" si="3"/>
        <v>0</v>
      </c>
      <c r="H164" s="74"/>
      <c r="I164" s="74"/>
      <c r="J164" s="74"/>
      <c r="K164" s="74"/>
      <c r="L164" s="74"/>
      <c r="M164" s="74"/>
      <c r="N164" s="74"/>
      <c r="O164" s="74"/>
    </row>
    <row r="165" spans="2:15" s="75" customFormat="1" ht="13.5">
      <c r="B165" s="72"/>
      <c r="C165" s="80"/>
      <c r="D165" s="73"/>
      <c r="E165" s="58"/>
      <c r="F165" s="74"/>
      <c r="G165" s="74">
        <f t="shared" si="3"/>
        <v>0</v>
      </c>
      <c r="H165" s="74"/>
      <c r="I165" s="74"/>
      <c r="J165" s="74"/>
      <c r="K165" s="74"/>
      <c r="L165" s="74"/>
      <c r="M165" s="74"/>
      <c r="N165" s="74"/>
      <c r="O165" s="74"/>
    </row>
    <row r="166" spans="2:15" s="75" customFormat="1" ht="13.5">
      <c r="B166" s="72"/>
      <c r="C166" s="80"/>
      <c r="D166" s="73"/>
      <c r="E166" s="58"/>
      <c r="F166" s="74"/>
      <c r="G166" s="74">
        <f t="shared" si="3"/>
        <v>0</v>
      </c>
      <c r="H166" s="74"/>
      <c r="I166" s="74"/>
      <c r="J166" s="74"/>
      <c r="K166" s="74"/>
      <c r="L166" s="74"/>
      <c r="M166" s="74"/>
      <c r="N166" s="74"/>
      <c r="O166" s="74"/>
    </row>
    <row r="167" spans="2:15" s="75" customFormat="1" ht="13.5">
      <c r="B167" s="72"/>
      <c r="C167" s="80"/>
      <c r="D167" s="73"/>
      <c r="E167" s="58"/>
      <c r="F167" s="74"/>
      <c r="G167" s="74">
        <f t="shared" si="3"/>
        <v>0</v>
      </c>
      <c r="H167" s="74"/>
      <c r="I167" s="74"/>
      <c r="J167" s="74"/>
      <c r="K167" s="74"/>
      <c r="L167" s="74"/>
      <c r="M167" s="74"/>
      <c r="N167" s="74"/>
      <c r="O167" s="74"/>
    </row>
    <row r="168" spans="2:15" s="75" customFormat="1" ht="13.5">
      <c r="B168" s="72"/>
      <c r="C168" s="80"/>
      <c r="D168" s="73"/>
      <c r="E168" s="58"/>
      <c r="F168" s="74"/>
      <c r="G168" s="74">
        <f t="shared" si="3"/>
        <v>0</v>
      </c>
      <c r="H168" s="74"/>
      <c r="I168" s="74"/>
      <c r="J168" s="74"/>
      <c r="K168" s="74"/>
      <c r="L168" s="74"/>
      <c r="M168" s="74"/>
      <c r="N168" s="74"/>
      <c r="O168" s="74"/>
    </row>
    <row r="169" spans="2:15" s="75" customFormat="1" ht="13.5">
      <c r="B169" s="72"/>
      <c r="C169" s="80"/>
      <c r="D169" s="73"/>
      <c r="E169" s="58"/>
      <c r="F169" s="74"/>
      <c r="G169" s="74">
        <f t="shared" si="3"/>
        <v>0</v>
      </c>
      <c r="H169" s="74"/>
      <c r="I169" s="74"/>
      <c r="J169" s="74"/>
      <c r="K169" s="74"/>
      <c r="L169" s="74"/>
      <c r="M169" s="74"/>
      <c r="N169" s="74"/>
      <c r="O169" s="74"/>
    </row>
    <row r="170" spans="2:15" s="75" customFormat="1" ht="13.5">
      <c r="B170" s="72"/>
      <c r="C170" s="80"/>
      <c r="D170" s="73"/>
      <c r="E170" s="58"/>
      <c r="F170" s="74"/>
      <c r="G170" s="74">
        <f t="shared" si="3"/>
        <v>0</v>
      </c>
      <c r="H170" s="74"/>
      <c r="I170" s="74"/>
      <c r="J170" s="74"/>
      <c r="K170" s="74"/>
      <c r="L170" s="74"/>
      <c r="M170" s="74"/>
      <c r="N170" s="74"/>
      <c r="O170" s="74"/>
    </row>
    <row r="171" spans="2:15" s="75" customFormat="1" ht="13.5">
      <c r="B171" s="72"/>
      <c r="C171" s="80"/>
      <c r="D171" s="73"/>
      <c r="E171" s="58"/>
      <c r="F171" s="74"/>
      <c r="G171" s="74">
        <f t="shared" si="3"/>
        <v>0</v>
      </c>
      <c r="H171" s="74"/>
      <c r="I171" s="74"/>
      <c r="J171" s="74"/>
      <c r="K171" s="74"/>
      <c r="L171" s="74"/>
      <c r="M171" s="74"/>
      <c r="N171" s="74"/>
      <c r="O171" s="74"/>
    </row>
    <row r="172" spans="2:15" s="75" customFormat="1" ht="13.5">
      <c r="B172" s="72"/>
      <c r="C172" s="80"/>
      <c r="D172" s="73"/>
      <c r="E172" s="73"/>
      <c r="F172" s="74"/>
      <c r="G172" s="74">
        <f t="shared" si="3"/>
        <v>0</v>
      </c>
      <c r="H172" s="74"/>
      <c r="I172" s="74"/>
      <c r="J172" s="74"/>
      <c r="K172" s="74"/>
      <c r="L172" s="74"/>
      <c r="M172" s="74"/>
      <c r="N172" s="74"/>
      <c r="O172" s="74"/>
    </row>
    <row r="173" spans="2:15" s="75" customFormat="1" ht="13.5">
      <c r="B173" s="72"/>
      <c r="C173" s="80"/>
      <c r="D173" s="73"/>
      <c r="E173" s="73"/>
      <c r="F173" s="74"/>
      <c r="G173" s="74">
        <f t="shared" si="3"/>
        <v>0</v>
      </c>
      <c r="H173" s="74"/>
      <c r="I173" s="74"/>
      <c r="J173" s="74"/>
      <c r="K173" s="74"/>
      <c r="L173" s="74"/>
      <c r="M173" s="74"/>
      <c r="N173" s="74"/>
      <c r="O173" s="74"/>
    </row>
    <row r="174" spans="2:15" s="75" customFormat="1" ht="13.5">
      <c r="B174" s="72"/>
      <c r="C174" s="80"/>
      <c r="D174" s="73"/>
      <c r="E174" s="73"/>
      <c r="F174" s="74"/>
      <c r="G174" s="74">
        <f t="shared" si="3"/>
        <v>0</v>
      </c>
      <c r="H174" s="74"/>
      <c r="I174" s="74"/>
      <c r="J174" s="74"/>
      <c r="K174" s="74"/>
      <c r="L174" s="74"/>
      <c r="M174" s="74"/>
      <c r="N174" s="74"/>
      <c r="O174" s="74"/>
    </row>
    <row r="175" spans="2:15" s="75" customFormat="1" ht="13.5">
      <c r="B175" s="72"/>
      <c r="C175" s="80"/>
      <c r="D175" s="73"/>
      <c r="E175" s="73"/>
      <c r="F175" s="74"/>
      <c r="G175" s="74">
        <f t="shared" si="3"/>
        <v>0</v>
      </c>
      <c r="H175" s="74"/>
      <c r="I175" s="74"/>
      <c r="J175" s="74"/>
      <c r="K175" s="74"/>
      <c r="L175" s="74"/>
      <c r="M175" s="74"/>
      <c r="N175" s="74"/>
      <c r="O175" s="74"/>
    </row>
    <row r="176" spans="2:15" s="75" customFormat="1" ht="13.5">
      <c r="B176" s="72"/>
      <c r="C176" s="80"/>
      <c r="D176" s="73"/>
      <c r="E176" s="73"/>
      <c r="F176" s="74"/>
      <c r="G176" s="74">
        <f t="shared" si="3"/>
        <v>0</v>
      </c>
      <c r="H176" s="74"/>
      <c r="I176" s="74"/>
      <c r="J176" s="74"/>
      <c r="K176" s="74"/>
      <c r="L176" s="74"/>
      <c r="M176" s="74"/>
      <c r="N176" s="74"/>
      <c r="O176" s="74"/>
    </row>
    <row r="177" spans="2:15" s="75" customFormat="1" ht="13.5">
      <c r="B177" s="72"/>
      <c r="C177" s="80"/>
      <c r="D177" s="73"/>
      <c r="E177" s="73"/>
      <c r="F177" s="74"/>
      <c r="G177" s="74">
        <f t="shared" si="3"/>
        <v>0</v>
      </c>
      <c r="H177" s="74"/>
      <c r="I177" s="74"/>
      <c r="J177" s="74"/>
      <c r="K177" s="74"/>
      <c r="L177" s="74"/>
      <c r="M177" s="74"/>
      <c r="N177" s="74"/>
      <c r="O177" s="74"/>
    </row>
    <row r="178" spans="2:15" s="75" customFormat="1" ht="13.5">
      <c r="B178" s="72"/>
      <c r="C178" s="80"/>
      <c r="D178" s="73"/>
      <c r="E178" s="73"/>
      <c r="F178" s="74"/>
      <c r="G178" s="74">
        <f t="shared" si="3"/>
        <v>0</v>
      </c>
      <c r="H178" s="74"/>
      <c r="I178" s="74"/>
      <c r="J178" s="74"/>
      <c r="K178" s="74"/>
      <c r="L178" s="74"/>
      <c r="M178" s="74"/>
      <c r="N178" s="74"/>
      <c r="O178" s="74"/>
    </row>
    <row r="179" spans="2:5" s="75" customFormat="1" ht="13.5">
      <c r="B179" s="105"/>
      <c r="C179" s="106"/>
      <c r="D179" s="107"/>
      <c r="E179" s="107"/>
    </row>
    <row r="180" spans="2:5" s="75" customFormat="1" ht="13.5">
      <c r="B180" s="105"/>
      <c r="C180" s="106"/>
      <c r="D180" s="107"/>
      <c r="E180" s="107"/>
    </row>
    <row r="181" spans="2:5" s="75" customFormat="1" ht="13.5">
      <c r="B181" s="105"/>
      <c r="C181" s="106"/>
      <c r="D181" s="107"/>
      <c r="E181" s="107"/>
    </row>
    <row r="182" spans="2:5" s="75" customFormat="1" ht="13.5">
      <c r="B182" s="105"/>
      <c r="C182" s="106"/>
      <c r="D182" s="107"/>
      <c r="E182" s="107"/>
    </row>
    <row r="183" spans="2:5" s="75" customFormat="1" ht="13.5">
      <c r="B183" s="105"/>
      <c r="C183" s="106"/>
      <c r="D183" s="107"/>
      <c r="E183" s="107"/>
    </row>
    <row r="184" spans="2:5" s="75" customFormat="1" ht="13.5">
      <c r="B184" s="105"/>
      <c r="C184" s="106"/>
      <c r="D184" s="107"/>
      <c r="E184" s="107"/>
    </row>
    <row r="185" spans="2:5" s="75" customFormat="1" ht="13.5">
      <c r="B185" s="105"/>
      <c r="C185" s="106"/>
      <c r="D185" s="107"/>
      <c r="E185" s="107"/>
    </row>
    <row r="186" spans="2:5" s="75" customFormat="1" ht="13.5">
      <c r="B186" s="105"/>
      <c r="C186" s="106"/>
      <c r="D186" s="107"/>
      <c r="E186" s="107"/>
    </row>
    <row r="187" spans="2:5" s="75" customFormat="1" ht="13.5">
      <c r="B187" s="105"/>
      <c r="C187" s="106"/>
      <c r="D187" s="107"/>
      <c r="E187" s="107"/>
    </row>
    <row r="188" spans="2:5" s="75" customFormat="1" ht="13.5">
      <c r="B188" s="105"/>
      <c r="C188" s="106"/>
      <c r="D188" s="107"/>
      <c r="E188" s="107"/>
    </row>
    <row r="189" spans="2:5" s="75" customFormat="1" ht="13.5">
      <c r="B189" s="105"/>
      <c r="C189" s="106"/>
      <c r="D189" s="107"/>
      <c r="E189" s="107"/>
    </row>
    <row r="190" spans="2:5" s="75" customFormat="1" ht="13.5">
      <c r="B190" s="105"/>
      <c r="C190" s="106"/>
      <c r="D190" s="107"/>
      <c r="E190" s="107"/>
    </row>
    <row r="191" spans="2:5" s="75" customFormat="1" ht="13.5">
      <c r="B191" s="105"/>
      <c r="C191" s="106"/>
      <c r="D191" s="107"/>
      <c r="E191" s="107"/>
    </row>
    <row r="192" spans="2:5" s="75" customFormat="1" ht="13.5">
      <c r="B192" s="105"/>
      <c r="C192" s="106"/>
      <c r="D192" s="107"/>
      <c r="E192" s="107"/>
    </row>
    <row r="193" spans="2:5" s="75" customFormat="1" ht="13.5">
      <c r="B193" s="105"/>
      <c r="C193" s="106"/>
      <c r="D193" s="107"/>
      <c r="E193" s="107"/>
    </row>
    <row r="194" spans="2:5" s="75" customFormat="1" ht="13.5">
      <c r="B194" s="105"/>
      <c r="C194" s="106"/>
      <c r="D194" s="107"/>
      <c r="E194" s="107"/>
    </row>
    <row r="195" spans="2:5" s="75" customFormat="1" ht="13.5">
      <c r="B195" s="105"/>
      <c r="C195" s="106"/>
      <c r="D195" s="107"/>
      <c r="E195" s="107"/>
    </row>
    <row r="196" spans="2:5" s="75" customFormat="1" ht="13.5">
      <c r="B196" s="105"/>
      <c r="C196" s="106"/>
      <c r="D196" s="107"/>
      <c r="E196" s="107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AMANO</dc:creator>
  <cp:keywords/>
  <dc:description/>
  <cp:lastModifiedBy>amano</cp:lastModifiedBy>
  <cp:lastPrinted>2006-03-16T14:21:44Z</cp:lastPrinted>
  <dcterms:created xsi:type="dcterms:W3CDTF">2004-06-04T15:55:28Z</dcterms:created>
  <dcterms:modified xsi:type="dcterms:W3CDTF">2007-06-12T01:08:25Z</dcterms:modified>
  <cp:category/>
  <cp:version/>
  <cp:contentType/>
  <cp:contentStatus/>
</cp:coreProperties>
</file>